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256" windowHeight="9948"/>
  </bookViews>
  <sheets>
    <sheet name="指标文" sheetId="2" r:id="rId1"/>
  </sheets>
  <definedNames>
    <definedName name="_xlnm._FilterDatabase" localSheetId="0" hidden="1">指标文!$B$1:$B$104</definedName>
    <definedName name="_xlnm.Print_Titles" localSheetId="0">指标文!$4:$7</definedName>
  </definedNames>
  <calcPr calcId="124519"/>
</workbook>
</file>

<file path=xl/calcChain.xml><?xml version="1.0" encoding="utf-8"?>
<calcChain xmlns="http://schemas.openxmlformats.org/spreadsheetml/2006/main">
  <c r="O103" i="2"/>
  <c r="F103"/>
  <c r="O102"/>
  <c r="F102"/>
  <c r="O101"/>
  <c r="F101"/>
  <c r="O100"/>
  <c r="F100"/>
  <c r="O99"/>
  <c r="F99"/>
  <c r="O98"/>
  <c r="F98"/>
  <c r="O97"/>
  <c r="F97"/>
  <c r="O96"/>
  <c r="F96"/>
  <c r="O95"/>
  <c r="F95"/>
  <c r="O94"/>
  <c r="F94"/>
  <c r="Q93"/>
  <c r="P93"/>
  <c r="O93"/>
  <c r="N93"/>
  <c r="M93"/>
  <c r="L93"/>
  <c r="K93"/>
  <c r="I93"/>
  <c r="G93"/>
  <c r="F93"/>
  <c r="E93"/>
  <c r="D93"/>
  <c r="C93"/>
  <c r="O92"/>
  <c r="F92"/>
  <c r="O91"/>
  <c r="F91"/>
  <c r="O90"/>
  <c r="F90"/>
  <c r="O89"/>
  <c r="F89"/>
  <c r="O88"/>
  <c r="F88"/>
  <c r="Q87"/>
  <c r="P87"/>
  <c r="O87"/>
  <c r="N87"/>
  <c r="M87"/>
  <c r="L87"/>
  <c r="K87"/>
  <c r="F87"/>
  <c r="O86"/>
  <c r="F86"/>
  <c r="O85"/>
  <c r="F85"/>
  <c r="O84"/>
  <c r="F84"/>
  <c r="O83"/>
  <c r="F83"/>
  <c r="O82"/>
  <c r="J82"/>
  <c r="F82"/>
  <c r="Q81"/>
  <c r="P81"/>
  <c r="O81"/>
  <c r="N81"/>
  <c r="M81"/>
  <c r="L81"/>
  <c r="K81"/>
  <c r="J81"/>
  <c r="I81"/>
  <c r="H81"/>
  <c r="G81"/>
  <c r="F81"/>
  <c r="E81"/>
  <c r="D81"/>
  <c r="C81"/>
  <c r="O80"/>
  <c r="F80"/>
  <c r="O79"/>
  <c r="F79"/>
  <c r="O78"/>
  <c r="F78"/>
  <c r="O77"/>
  <c r="F77"/>
  <c r="O76"/>
  <c r="F76"/>
  <c r="O75"/>
  <c r="F75"/>
  <c r="O74"/>
  <c r="F74"/>
  <c r="Q73"/>
  <c r="P73"/>
  <c r="O73"/>
  <c r="N73"/>
  <c r="M73"/>
  <c r="L73"/>
  <c r="K73"/>
  <c r="I73"/>
  <c r="G73"/>
  <c r="F73"/>
  <c r="E73"/>
  <c r="D73"/>
  <c r="C73"/>
  <c r="O72"/>
  <c r="F72"/>
  <c r="O71"/>
  <c r="F71"/>
  <c r="O70"/>
  <c r="F70"/>
  <c r="O69"/>
  <c r="F69"/>
  <c r="O68"/>
  <c r="F68"/>
  <c r="O67"/>
  <c r="F67"/>
  <c r="Q66"/>
  <c r="P66"/>
  <c r="O66"/>
  <c r="N66"/>
  <c r="M66"/>
  <c r="L66"/>
  <c r="K66"/>
  <c r="I66"/>
  <c r="G66"/>
  <c r="F66"/>
  <c r="E66"/>
  <c r="D66"/>
  <c r="C66"/>
  <c r="O65"/>
  <c r="F65"/>
  <c r="O64"/>
  <c r="F64"/>
  <c r="Q63"/>
  <c r="P63"/>
  <c r="O63"/>
  <c r="N63"/>
  <c r="M63"/>
  <c r="L63"/>
  <c r="K63"/>
  <c r="I63"/>
  <c r="G63"/>
  <c r="F63"/>
  <c r="E63"/>
  <c r="D63"/>
  <c r="C63"/>
  <c r="O62"/>
  <c r="F62"/>
  <c r="O61"/>
  <c r="F61"/>
  <c r="O60"/>
  <c r="F60"/>
  <c r="O59"/>
  <c r="F59"/>
  <c r="O58"/>
  <c r="F58"/>
  <c r="Q57"/>
  <c r="P57"/>
  <c r="O57"/>
  <c r="N57"/>
  <c r="M57"/>
  <c r="L57"/>
  <c r="K57"/>
  <c r="I57"/>
  <c r="G57"/>
  <c r="F57"/>
  <c r="E57"/>
  <c r="D57"/>
  <c r="C57"/>
  <c r="O56"/>
  <c r="F56"/>
  <c r="O55"/>
  <c r="F55"/>
  <c r="O54"/>
  <c r="F54"/>
  <c r="Q53"/>
  <c r="P53"/>
  <c r="O53"/>
  <c r="N53"/>
  <c r="M53"/>
  <c r="L53"/>
  <c r="K53"/>
  <c r="I53"/>
  <c r="G53"/>
  <c r="F53"/>
  <c r="E53"/>
  <c r="D53"/>
  <c r="C53"/>
  <c r="O52"/>
  <c r="F52"/>
  <c r="O51"/>
  <c r="F51"/>
  <c r="O50"/>
  <c r="F50"/>
  <c r="O49"/>
  <c r="F49"/>
  <c r="Q48"/>
  <c r="P48"/>
  <c r="O48"/>
  <c r="N48"/>
  <c r="M48"/>
  <c r="L48"/>
  <c r="K48"/>
  <c r="I48"/>
  <c r="G48"/>
  <c r="F48"/>
  <c r="E48"/>
  <c r="D48"/>
  <c r="C48"/>
  <c r="O47"/>
  <c r="F47"/>
  <c r="O46"/>
  <c r="F46"/>
  <c r="O45"/>
  <c r="F45"/>
  <c r="O44"/>
  <c r="F44"/>
  <c r="O43"/>
  <c r="F43"/>
  <c r="O42"/>
  <c r="F42"/>
  <c r="O41"/>
  <c r="J41"/>
  <c r="F41"/>
  <c r="Q40"/>
  <c r="P40"/>
  <c r="O40"/>
  <c r="N40"/>
  <c r="M40"/>
  <c r="L40"/>
  <c r="K40"/>
  <c r="J40"/>
  <c r="I40"/>
  <c r="H40"/>
  <c r="G40"/>
  <c r="F40"/>
  <c r="E40"/>
  <c r="D40"/>
  <c r="C40"/>
  <c r="O39"/>
  <c r="F39"/>
  <c r="O38"/>
  <c r="F38"/>
  <c r="O37"/>
  <c r="F37"/>
  <c r="O36"/>
  <c r="F36"/>
  <c r="O35"/>
  <c r="F35"/>
  <c r="O34"/>
  <c r="F34"/>
  <c r="O33"/>
  <c r="F33"/>
  <c r="Q32"/>
  <c r="P32"/>
  <c r="O32"/>
  <c r="N32"/>
  <c r="M32"/>
  <c r="L32"/>
  <c r="K32"/>
  <c r="I32"/>
  <c r="G32"/>
  <c r="F32"/>
  <c r="E32"/>
  <c r="D32"/>
  <c r="C32"/>
  <c r="O31"/>
  <c r="F31"/>
  <c r="O30"/>
  <c r="F30"/>
  <c r="O29"/>
  <c r="F29"/>
  <c r="O28"/>
  <c r="F28"/>
  <c r="O27"/>
  <c r="F27"/>
  <c r="O26"/>
  <c r="F26"/>
  <c r="O25"/>
  <c r="F25"/>
  <c r="O24"/>
  <c r="F24"/>
  <c r="O23"/>
  <c r="F23"/>
  <c r="O22"/>
  <c r="F22"/>
  <c r="O21"/>
  <c r="J21"/>
  <c r="F21"/>
  <c r="Q20"/>
  <c r="P20"/>
  <c r="O20"/>
  <c r="N20"/>
  <c r="M20"/>
  <c r="L20"/>
  <c r="K20"/>
  <c r="J20"/>
  <c r="I20"/>
  <c r="H20"/>
  <c r="G20"/>
  <c r="F20"/>
  <c r="E20"/>
  <c r="D20"/>
  <c r="C20"/>
  <c r="O19"/>
  <c r="F19"/>
  <c r="O18"/>
  <c r="F18"/>
  <c r="O17"/>
  <c r="F17"/>
  <c r="O16"/>
  <c r="F16"/>
  <c r="O15"/>
  <c r="F15"/>
  <c r="O14"/>
  <c r="F14"/>
  <c r="O13"/>
  <c r="F13"/>
  <c r="O12"/>
  <c r="F12"/>
  <c r="O11"/>
  <c r="F11"/>
  <c r="O10"/>
  <c r="J10"/>
  <c r="F10"/>
  <c r="Q9"/>
  <c r="P9"/>
  <c r="O9"/>
  <c r="N9"/>
  <c r="M9"/>
  <c r="L9"/>
  <c r="K9"/>
  <c r="J9"/>
  <c r="I9"/>
  <c r="H9"/>
  <c r="G9"/>
  <c r="F9"/>
  <c r="E9"/>
  <c r="D9"/>
  <c r="C9"/>
  <c r="Q8"/>
  <c r="P8"/>
  <c r="O8"/>
  <c r="N8"/>
  <c r="M8"/>
  <c r="L8"/>
  <c r="K8"/>
  <c r="J8"/>
  <c r="I8"/>
  <c r="H8"/>
  <c r="G8"/>
  <c r="F8"/>
  <c r="E8"/>
  <c r="D8"/>
  <c r="C8"/>
</calcChain>
</file>

<file path=xl/sharedStrings.xml><?xml version="1.0" encoding="utf-8"?>
<sst xmlns="http://schemas.openxmlformats.org/spreadsheetml/2006/main" count="218" uniqueCount="212">
  <si>
    <t xml:space="preserve">2022年中央和省级财政城镇保障性安居工程补助资金预算分配表 </t>
  </si>
  <si>
    <t>单位编码</t>
  </si>
  <si>
    <t>市县</t>
  </si>
  <si>
    <t>租赁住房保障</t>
  </si>
  <si>
    <t>老旧小区改造</t>
  </si>
  <si>
    <t>棚户区改造</t>
  </si>
  <si>
    <t>备注</t>
  </si>
  <si>
    <t>租赁补贴</t>
  </si>
  <si>
    <t>保障性租赁住房</t>
  </si>
  <si>
    <r>
      <rPr>
        <sz val="12"/>
        <color indexed="8"/>
        <rFont val="Times New Roman"/>
        <family val="1"/>
      </rPr>
      <t>2022</t>
    </r>
    <r>
      <rPr>
        <sz val="12"/>
        <color indexed="8"/>
        <rFont val="宋体"/>
        <family val="3"/>
        <charset val="134"/>
      </rPr>
      <t>年计划</t>
    </r>
  </si>
  <si>
    <t>应分配金额（万元）</t>
  </si>
  <si>
    <r>
      <rPr>
        <sz val="12"/>
        <color indexed="8"/>
        <rFont val="宋体"/>
        <family val="3"/>
        <charset val="134"/>
      </rPr>
      <t>其中：提前下达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宋体"/>
        <family val="3"/>
        <charset val="134"/>
      </rPr>
      <t>万元</t>
    </r>
    <r>
      <rPr>
        <sz val="12"/>
        <color indexed="8"/>
        <rFont val="Times New Roman"/>
        <family val="1"/>
      </rPr>
      <t>)</t>
    </r>
  </si>
  <si>
    <t>此次下达(万元)</t>
  </si>
  <si>
    <r>
      <rPr>
        <sz val="12"/>
        <color indexed="8"/>
        <rFont val="Times New Roman"/>
        <family val="1"/>
      </rPr>
      <t>2022</t>
    </r>
    <r>
      <rPr>
        <sz val="12"/>
        <color indexed="8"/>
        <rFont val="宋体"/>
        <family val="3"/>
        <charset val="134"/>
      </rPr>
      <t>年计划数（套）</t>
    </r>
  </si>
  <si>
    <r>
      <rPr>
        <sz val="12"/>
        <color indexed="8"/>
        <rFont val="Times New Roman"/>
        <family val="1"/>
      </rPr>
      <t>2022</t>
    </r>
    <r>
      <rPr>
        <sz val="12"/>
        <color indexed="8"/>
        <rFont val="宋体"/>
        <family val="3"/>
        <charset val="134"/>
      </rPr>
      <t>年计划（户）</t>
    </r>
  </si>
  <si>
    <r>
      <rPr>
        <sz val="12"/>
        <color theme="1"/>
        <rFont val="Times New Roman"/>
        <family val="1"/>
      </rPr>
      <t>2022</t>
    </r>
    <r>
      <rPr>
        <sz val="12"/>
        <color theme="1"/>
        <rFont val="宋体"/>
        <family val="3"/>
        <charset val="134"/>
      </rPr>
      <t>年计划数（套）</t>
    </r>
  </si>
  <si>
    <r>
      <rPr>
        <sz val="12"/>
        <color indexed="8"/>
        <rFont val="宋体"/>
        <family val="3"/>
        <charset val="134"/>
      </rPr>
      <t>提前下达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宋体"/>
        <family val="3"/>
        <charset val="134"/>
      </rPr>
      <t>万元</t>
    </r>
    <r>
      <rPr>
        <sz val="12"/>
        <color indexed="8"/>
        <rFont val="Times New Roman"/>
        <family val="1"/>
      </rPr>
      <t>)</t>
    </r>
  </si>
  <si>
    <t>户数（户）</t>
  </si>
  <si>
    <t>面积（平方米）</t>
  </si>
  <si>
    <t>合计</t>
  </si>
  <si>
    <t>0090099001</t>
  </si>
  <si>
    <t>哈尔滨市合计</t>
  </si>
  <si>
    <t>00900990011</t>
  </si>
  <si>
    <t>哈尔滨市财政局</t>
  </si>
  <si>
    <t>00900990019002</t>
  </si>
  <si>
    <t>宾县财政局</t>
  </si>
  <si>
    <t>00900990019003</t>
  </si>
  <si>
    <t>方正县财政局</t>
  </si>
  <si>
    <t>00900990019004</t>
  </si>
  <si>
    <t>依兰县财政局</t>
  </si>
  <si>
    <t>00900990019005</t>
  </si>
  <si>
    <t>巴彦县财政局</t>
  </si>
  <si>
    <t>00900990019006</t>
  </si>
  <si>
    <t>木兰县财政局</t>
  </si>
  <si>
    <t>00900990019007</t>
  </si>
  <si>
    <t>通河县财政局</t>
  </si>
  <si>
    <t>00900990019008</t>
  </si>
  <si>
    <t>延寿县财政局</t>
  </si>
  <si>
    <t>00900990019010</t>
  </si>
  <si>
    <t>五常市财政局</t>
  </si>
  <si>
    <t>00900990019011</t>
  </si>
  <si>
    <t>尚志市财政局</t>
  </si>
  <si>
    <t>0090099002</t>
  </si>
  <si>
    <t>齐齐哈尔市合计</t>
  </si>
  <si>
    <t>00900990021</t>
  </si>
  <si>
    <t>齐齐哈尔市财政局</t>
  </si>
  <si>
    <t>00900990029015</t>
  </si>
  <si>
    <t>齐齐哈尔市梅里斯区财政局</t>
  </si>
  <si>
    <t>00900990029001</t>
  </si>
  <si>
    <t>龙江县财政局</t>
  </si>
  <si>
    <t>00900990029002</t>
  </si>
  <si>
    <t>讷河市财政局</t>
  </si>
  <si>
    <t>00900990029003</t>
  </si>
  <si>
    <t>依安县财政局</t>
  </si>
  <si>
    <t>00900990029004</t>
  </si>
  <si>
    <t>泰来县财政局</t>
  </si>
  <si>
    <t>00900990029005</t>
  </si>
  <si>
    <t>甘南县财政局</t>
  </si>
  <si>
    <t>00900990029006</t>
  </si>
  <si>
    <t>富裕县财政局</t>
  </si>
  <si>
    <t>00900990029007</t>
  </si>
  <si>
    <t>克山县财政局</t>
  </si>
  <si>
    <t>00900990029008</t>
  </si>
  <si>
    <t>克东县财政局</t>
  </si>
  <si>
    <t>00900990029009</t>
  </si>
  <si>
    <t>拜泉县财政局</t>
  </si>
  <si>
    <t>0090099003</t>
  </si>
  <si>
    <t>牡丹江市合计</t>
  </si>
  <si>
    <t>00900990031</t>
  </si>
  <si>
    <t>牡丹江市财政局</t>
  </si>
  <si>
    <t>00900990039001</t>
  </si>
  <si>
    <t>林口县财政局</t>
  </si>
  <si>
    <t>00900990039002</t>
  </si>
  <si>
    <t>穆棱市财政局</t>
  </si>
  <si>
    <t>00900990039003</t>
  </si>
  <si>
    <t>东宁县财政局</t>
  </si>
  <si>
    <t>00900990039004</t>
  </si>
  <si>
    <t>宁安市财政局</t>
  </si>
  <si>
    <t>00900990039005</t>
  </si>
  <si>
    <t>海林市财政局</t>
  </si>
  <si>
    <t>00900990039006</t>
  </si>
  <si>
    <t>绥芬河市财政局</t>
  </si>
  <si>
    <t>0090099004</t>
  </si>
  <si>
    <t>佳木斯市合计</t>
  </si>
  <si>
    <t>00900990041</t>
  </si>
  <si>
    <t>佳木斯市财政局</t>
  </si>
  <si>
    <t>00900990049001</t>
  </si>
  <si>
    <t>桦南县财政局</t>
  </si>
  <si>
    <t>00900990049002</t>
  </si>
  <si>
    <t>桦川县财政局</t>
  </si>
  <si>
    <t>00900990049003</t>
  </si>
  <si>
    <t>汤原县财政局</t>
  </si>
  <si>
    <t>00900990049004</t>
  </si>
  <si>
    <t>抚远县财政局</t>
  </si>
  <si>
    <t>00900990049005</t>
  </si>
  <si>
    <t>富锦市财政局</t>
  </si>
  <si>
    <t>00900990049006</t>
  </si>
  <si>
    <t>同江市财政局</t>
  </si>
  <si>
    <t>0090099005</t>
  </si>
  <si>
    <t>鸡西市合计</t>
  </si>
  <si>
    <t>00900990051</t>
  </si>
  <si>
    <t>鸡西市财政局</t>
  </si>
  <si>
    <t>00900990059001</t>
  </si>
  <si>
    <t>鸡东县财政局</t>
  </si>
  <si>
    <t>00900990059002</t>
  </si>
  <si>
    <t>密山市财政局</t>
  </si>
  <si>
    <t>00900990059003</t>
  </si>
  <si>
    <t>虎林市财政局</t>
  </si>
  <si>
    <t>0090099006</t>
  </si>
  <si>
    <t>鹤岗市合计</t>
  </si>
  <si>
    <t>00900990061</t>
  </si>
  <si>
    <t>鹤岗市财政局</t>
  </si>
  <si>
    <t>00900990069001</t>
  </si>
  <si>
    <t>萝北县财政局</t>
  </si>
  <si>
    <t>00900990069002</t>
  </si>
  <si>
    <t>绥滨县财政局</t>
  </si>
  <si>
    <t>0090099007</t>
  </si>
  <si>
    <t>双鸭山市合计</t>
  </si>
  <si>
    <t>00900990071</t>
  </si>
  <si>
    <t>双鸭山市财政局</t>
  </si>
  <si>
    <t>00900990079001</t>
  </si>
  <si>
    <t>集贤县财政局</t>
  </si>
  <si>
    <t>00900990079002</t>
  </si>
  <si>
    <t>宝清县财政局</t>
  </si>
  <si>
    <t>00900990079003</t>
  </si>
  <si>
    <t>友谊县财政局</t>
  </si>
  <si>
    <t>00900990079004</t>
  </si>
  <si>
    <t>饶河县财政局</t>
  </si>
  <si>
    <t>0090099008</t>
  </si>
  <si>
    <t>七台河市合计</t>
  </si>
  <si>
    <t>00900990081</t>
  </si>
  <si>
    <t>七台河市财政局</t>
  </si>
  <si>
    <t>00900990089001</t>
  </si>
  <si>
    <t>勃利县财政局</t>
  </si>
  <si>
    <t>0090099009</t>
  </si>
  <si>
    <t>黑河市合计</t>
  </si>
  <si>
    <t>00900990091</t>
  </si>
  <si>
    <t>黑河市财政局</t>
  </si>
  <si>
    <t>此次下达租赁补贴含五大连池风景区-47万元</t>
  </si>
  <si>
    <t>00900990099001</t>
  </si>
  <si>
    <t>北安市财政局</t>
  </si>
  <si>
    <t>00900990099002</t>
  </si>
  <si>
    <t>嫩江县财政局</t>
  </si>
  <si>
    <t>00900990099003</t>
  </si>
  <si>
    <t>五大连池市财政局</t>
  </si>
  <si>
    <t>00900990099004</t>
  </si>
  <si>
    <t>逊克县财政局</t>
  </si>
  <si>
    <t>00900990099005</t>
  </si>
  <si>
    <t>孙吴县财政局</t>
  </si>
  <si>
    <t>0090099010</t>
  </si>
  <si>
    <t>伊春市合计</t>
  </si>
  <si>
    <t>00900990101</t>
  </si>
  <si>
    <t>伊春市财政局</t>
  </si>
  <si>
    <t>00900990109001</t>
  </si>
  <si>
    <t>铁力市财政局</t>
  </si>
  <si>
    <t>00900990109002</t>
  </si>
  <si>
    <t>嘉荫县财政局</t>
  </si>
  <si>
    <t>00900990109003</t>
  </si>
  <si>
    <t>汤旺县财政局</t>
  </si>
  <si>
    <t>00900990109004</t>
  </si>
  <si>
    <t>丰林县财政局</t>
  </si>
  <si>
    <t>00900990109005</t>
  </si>
  <si>
    <t>大箐山县财政局</t>
  </si>
  <si>
    <t>00900990109006</t>
  </si>
  <si>
    <t>南岔县财政局</t>
  </si>
  <si>
    <t>0090099011</t>
  </si>
  <si>
    <t>大庆市合计</t>
  </si>
  <si>
    <t>00900990111</t>
  </si>
  <si>
    <t>大庆市财政局</t>
  </si>
  <si>
    <t>00900990119001</t>
  </si>
  <si>
    <t>林甸县财政局</t>
  </si>
  <si>
    <t>00900990119002</t>
  </si>
  <si>
    <t>肇州县财政局</t>
  </si>
  <si>
    <t>00900990119003</t>
  </si>
  <si>
    <t>肇源县财政局</t>
  </si>
  <si>
    <t>00900990119004</t>
  </si>
  <si>
    <t>杜蒙县财政局</t>
  </si>
  <si>
    <t>0090099012</t>
  </si>
  <si>
    <t>大兴安岭行署合计</t>
  </si>
  <si>
    <t>00900990121</t>
  </si>
  <si>
    <t>大兴安岭行署财政局</t>
  </si>
  <si>
    <t>00900990129002</t>
  </si>
  <si>
    <t>呼玛县财政局</t>
  </si>
  <si>
    <t>00900990129003</t>
  </si>
  <si>
    <t>塔河县财政局</t>
  </si>
  <si>
    <t>00900990129004</t>
  </si>
  <si>
    <t>漠河市</t>
  </si>
  <si>
    <t>00900990129001</t>
  </si>
  <si>
    <t>加格达奇区</t>
  </si>
  <si>
    <t>0090099013</t>
  </si>
  <si>
    <t>绥化市合计</t>
  </si>
  <si>
    <t>00900990131</t>
  </si>
  <si>
    <t>绥化市财政局</t>
  </si>
  <si>
    <t>00900990139001</t>
  </si>
  <si>
    <t>安达市财政局</t>
  </si>
  <si>
    <t>00900990139002</t>
  </si>
  <si>
    <t>肇东市财政局</t>
  </si>
  <si>
    <t>00900990139003</t>
  </si>
  <si>
    <t>兰西县财政局</t>
  </si>
  <si>
    <t>00900990139004</t>
  </si>
  <si>
    <t>青冈县财政局</t>
  </si>
  <si>
    <t>00900990139005</t>
  </si>
  <si>
    <t>明水县财政局</t>
  </si>
  <si>
    <t>00900990139006</t>
  </si>
  <si>
    <t>海伦市财政局</t>
  </si>
  <si>
    <t>00900990139007</t>
  </si>
  <si>
    <t>望奎县财政局</t>
  </si>
  <si>
    <t>00900990139008</t>
  </si>
  <si>
    <t>绥棱县财政局</t>
  </si>
  <si>
    <t>00900990139009</t>
  </si>
  <si>
    <t>庆安县财政局</t>
  </si>
  <si>
    <t>附件1</t>
    <phoneticPr fontId="30" type="noConversion"/>
  </si>
</sst>
</file>

<file path=xl/styles.xml><?xml version="1.0" encoding="utf-8"?>
<styleSheet xmlns="http://schemas.openxmlformats.org/spreadsheetml/2006/main">
  <numFmts count="2">
    <numFmt numFmtId="176" formatCode="0;[Red]0"/>
    <numFmt numFmtId="177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Times New Roman [Mono]"/>
      <family val="1"/>
    </font>
    <font>
      <sz val="14"/>
      <name val="黑体"/>
      <family val="3"/>
      <charset val="134"/>
    </font>
    <font>
      <sz val="18"/>
      <color indexed="8"/>
      <name val="华文中宋"/>
      <family val="3"/>
      <charset val="134"/>
    </font>
    <font>
      <sz val="18"/>
      <color indexed="8"/>
      <name val="Times New Roman [Mono]"/>
      <family val="1"/>
    </font>
    <font>
      <sz val="12"/>
      <color theme="1"/>
      <name val="宋体"/>
      <family val="3"/>
      <charset val="134"/>
      <scheme val="minor"/>
    </font>
    <font>
      <sz val="12"/>
      <color rgb="FF000000"/>
      <name val="方正书宋_GBK"/>
      <charset val="134"/>
    </font>
    <font>
      <sz val="12"/>
      <color indexed="8"/>
      <name val="Times New Roman [Mono]"/>
      <family val="1"/>
    </font>
    <font>
      <sz val="12"/>
      <color indexed="8"/>
      <name val="Times New Roman"/>
      <family val="1"/>
    </font>
    <font>
      <sz val="12"/>
      <color theme="1"/>
      <name val="Times New Roman [Mono]"/>
      <family val="1"/>
    </font>
    <font>
      <sz val="12"/>
      <color indexed="8"/>
      <name val="宋体"/>
      <family val="3"/>
      <charset val="134"/>
    </font>
    <font>
      <sz val="12"/>
      <color theme="1"/>
      <name val="Times New Roman"/>
      <family val="1"/>
    </font>
    <font>
      <b/>
      <sz val="11"/>
      <name val="Arial"/>
      <family val="2"/>
    </font>
    <font>
      <b/>
      <sz val="11"/>
      <color indexed="8"/>
      <name val="黑体"/>
      <family val="3"/>
      <charset val="134"/>
    </font>
    <font>
      <b/>
      <sz val="14"/>
      <color indexed="8"/>
      <name val="Times New Roman"/>
      <family val="1"/>
    </font>
    <font>
      <b/>
      <sz val="14"/>
      <color indexed="8"/>
      <name val="Times New Roman [Mono]"/>
      <family val="1"/>
    </font>
    <font>
      <sz val="14"/>
      <color indexed="8"/>
      <name val="Times New Roman"/>
      <family val="1"/>
    </font>
    <font>
      <sz val="14"/>
      <color indexed="8"/>
      <name val="Times New Roman [Mono]"/>
      <family val="1"/>
    </font>
    <font>
      <sz val="14"/>
      <name val="Times New Roman"/>
      <family val="1"/>
    </font>
    <font>
      <sz val="14"/>
      <name val="Times New Roman [Mono]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 [Mono]"/>
      <family val="1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5" fillId="0" borderId="0"/>
    <xf numFmtId="0" fontId="25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right" vertical="center"/>
    </xf>
    <xf numFmtId="0" fontId="7" fillId="0" borderId="2" xfId="0" applyFont="1" applyFill="1" applyBorder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right" vertical="center" wrapText="1"/>
    </xf>
    <xf numFmtId="0" fontId="19" fillId="0" borderId="2" xfId="0" applyFont="1" applyFill="1" applyBorder="1" applyAlignment="1">
      <alignment horizontal="right" vertical="center" wrapText="1"/>
    </xf>
    <xf numFmtId="0" fontId="20" fillId="0" borderId="2" xfId="0" applyFont="1" applyFill="1" applyBorder="1" applyAlignment="1">
      <alignment horizontal="right" vertical="center"/>
    </xf>
    <xf numFmtId="0" fontId="21" fillId="0" borderId="2" xfId="0" applyFont="1" applyFill="1" applyBorder="1" applyAlignment="1">
      <alignment horizontal="right" vertical="center"/>
    </xf>
    <xf numFmtId="0" fontId="22" fillId="0" borderId="2" xfId="0" applyFont="1" applyFill="1" applyBorder="1" applyAlignment="1">
      <alignment horizontal="right" vertical="center"/>
    </xf>
    <xf numFmtId="0" fontId="21" fillId="0" borderId="2" xfId="0" applyFont="1" applyFill="1" applyBorder="1" applyProtection="1">
      <alignment vertical="center"/>
    </xf>
    <xf numFmtId="0" fontId="23" fillId="0" borderId="2" xfId="0" applyFont="1" applyFill="1" applyBorder="1" applyAlignment="1">
      <alignment horizontal="right" vertical="center"/>
    </xf>
    <xf numFmtId="0" fontId="24" fillId="0" borderId="2" xfId="0" applyFont="1" applyFill="1" applyBorder="1" applyAlignment="1">
      <alignment horizontal="right" vertical="center"/>
    </xf>
    <xf numFmtId="0" fontId="12" fillId="0" borderId="5" xfId="2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>
      <alignment horizontal="right" vertical="center"/>
    </xf>
    <xf numFmtId="176" fontId="22" fillId="0" borderId="2" xfId="0" applyNumberFormat="1" applyFont="1" applyFill="1" applyBorder="1" applyAlignment="1">
      <alignment horizontal="right" vertical="center"/>
    </xf>
    <xf numFmtId="176" fontId="18" fillId="0" borderId="2" xfId="0" applyNumberFormat="1" applyFont="1" applyFill="1" applyBorder="1" applyAlignment="1">
      <alignment horizontal="right" vertical="center"/>
    </xf>
    <xf numFmtId="0" fontId="27" fillId="0" borderId="2" xfId="0" applyFont="1" applyFill="1" applyBorder="1">
      <alignment vertical="center"/>
    </xf>
    <xf numFmtId="0" fontId="28" fillId="0" borderId="2" xfId="0" applyFont="1" applyFill="1" applyBorder="1">
      <alignment vertical="center"/>
    </xf>
    <xf numFmtId="0" fontId="25" fillId="0" borderId="2" xfId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25" fillId="0" borderId="2" xfId="0" applyNumberFormat="1" applyFont="1" applyFill="1" applyBorder="1" applyAlignment="1">
      <alignment horizontal="center" vertical="center"/>
    </xf>
    <xf numFmtId="177" fontId="26" fillId="0" borderId="2" xfId="0" applyNumberFormat="1" applyFont="1" applyFill="1" applyBorder="1" applyAlignment="1">
      <alignment horizontal="center" vertical="center"/>
    </xf>
    <xf numFmtId="177" fontId="25" fillId="0" borderId="2" xfId="0" applyNumberFormat="1" applyFont="1" applyFill="1" applyBorder="1" applyAlignment="1">
      <alignment horizontal="center" vertical="center" wrapText="1"/>
    </xf>
    <xf numFmtId="177" fontId="26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2" xfId="2"/>
    <cellStyle name="常规_2005年预算快报资料" xfId="1"/>
  </cellStyles>
  <dxfs count="0"/>
  <tableStyles count="0" defaultTableStyle="TableStyleMedium9" defaultPivotStyle="PivotStyleLight16"/>
  <colors>
    <mruColors>
      <color rgb="FFFFFF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3"/>
  <sheetViews>
    <sheetView tabSelected="1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9" defaultRowHeight="14.4"/>
  <cols>
    <col min="1" max="1" width="16.88671875" style="2" customWidth="1"/>
    <col min="2" max="2" width="19.6640625" style="3" customWidth="1"/>
    <col min="3" max="3" width="11.21875" style="2" customWidth="1"/>
    <col min="4" max="4" width="11.77734375" style="4" customWidth="1"/>
    <col min="5" max="5" width="12.33203125" style="2" customWidth="1"/>
    <col min="6" max="7" width="11.109375" style="2" customWidth="1"/>
    <col min="8" max="8" width="11.77734375" style="2" customWidth="1"/>
    <col min="9" max="9" width="11" style="2" customWidth="1"/>
    <col min="10" max="10" width="10.109375" style="2" customWidth="1"/>
    <col min="11" max="11" width="12.21875" style="2" customWidth="1"/>
    <col min="12" max="12" width="17.6640625" style="2" customWidth="1"/>
    <col min="13" max="13" width="12.44140625" style="2" customWidth="1"/>
    <col min="14" max="14" width="12" style="2" customWidth="1"/>
    <col min="15" max="15" width="11.109375" style="2" customWidth="1"/>
    <col min="16" max="16" width="11.88671875" style="2" customWidth="1"/>
    <col min="17" max="17" width="11.109375" style="2" customWidth="1"/>
    <col min="18" max="18" width="11.77734375" style="2" customWidth="1"/>
    <col min="19" max="16384" width="9" style="2"/>
  </cols>
  <sheetData>
    <row r="1" spans="1:18" ht="25.2" customHeight="1">
      <c r="A1" s="5" t="s">
        <v>211</v>
      </c>
      <c r="B1" s="6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8" ht="25.2" customHeight="1">
      <c r="A2" s="39" t="s">
        <v>0</v>
      </c>
      <c r="B2" s="39"/>
      <c r="C2" s="39"/>
      <c r="D2" s="40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25.2" customHeight="1">
      <c r="A3" s="41"/>
      <c r="B3" s="41"/>
      <c r="C3" s="41"/>
      <c r="D3" s="42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ht="25.2" customHeight="1">
      <c r="A4" s="50" t="s">
        <v>1</v>
      </c>
      <c r="B4" s="50" t="s">
        <v>2</v>
      </c>
      <c r="C4" s="52" t="s">
        <v>3</v>
      </c>
      <c r="D4" s="53"/>
      <c r="E4" s="54"/>
      <c r="F4" s="54"/>
      <c r="G4" s="54"/>
      <c r="H4" s="54"/>
      <c r="I4" s="54"/>
      <c r="J4" s="55"/>
      <c r="K4" s="56" t="s">
        <v>4</v>
      </c>
      <c r="L4" s="57"/>
      <c r="M4" s="57"/>
      <c r="N4" s="57"/>
      <c r="O4" s="58"/>
      <c r="P4" s="59" t="s">
        <v>5</v>
      </c>
      <c r="Q4" s="59"/>
      <c r="R4" s="36" t="s">
        <v>6</v>
      </c>
    </row>
    <row r="5" spans="1:18" ht="25.2" customHeight="1">
      <c r="A5" s="50"/>
      <c r="B5" s="50"/>
      <c r="C5" s="60" t="s">
        <v>7</v>
      </c>
      <c r="D5" s="61"/>
      <c r="E5" s="60"/>
      <c r="F5" s="60"/>
      <c r="G5" s="60" t="s">
        <v>8</v>
      </c>
      <c r="H5" s="60"/>
      <c r="I5" s="60"/>
      <c r="J5" s="60"/>
      <c r="K5" s="48" t="s">
        <v>9</v>
      </c>
      <c r="L5" s="48"/>
      <c r="M5" s="47" t="s">
        <v>10</v>
      </c>
      <c r="N5" s="47" t="s">
        <v>11</v>
      </c>
      <c r="O5" s="47" t="s">
        <v>12</v>
      </c>
      <c r="P5" s="62" t="s">
        <v>13</v>
      </c>
      <c r="Q5" s="65" t="s">
        <v>12</v>
      </c>
      <c r="R5" s="37"/>
    </row>
    <row r="6" spans="1:18" ht="25.2" customHeight="1">
      <c r="A6" s="50"/>
      <c r="B6" s="50"/>
      <c r="C6" s="48" t="s">
        <v>14</v>
      </c>
      <c r="D6" s="51" t="s">
        <v>10</v>
      </c>
      <c r="E6" s="47" t="s">
        <v>11</v>
      </c>
      <c r="F6" s="47" t="s">
        <v>12</v>
      </c>
      <c r="G6" s="49" t="s">
        <v>15</v>
      </c>
      <c r="H6" s="47" t="s">
        <v>10</v>
      </c>
      <c r="I6" s="47" t="s">
        <v>16</v>
      </c>
      <c r="J6" s="47" t="s">
        <v>12</v>
      </c>
      <c r="K6" s="43" t="s">
        <v>17</v>
      </c>
      <c r="L6" s="45" t="s">
        <v>18</v>
      </c>
      <c r="M6" s="47"/>
      <c r="N6" s="48"/>
      <c r="O6" s="47"/>
      <c r="P6" s="63"/>
      <c r="Q6" s="66"/>
      <c r="R6" s="37"/>
    </row>
    <row r="7" spans="1:18" ht="25.2" customHeight="1">
      <c r="A7" s="50"/>
      <c r="B7" s="50"/>
      <c r="C7" s="48"/>
      <c r="D7" s="51"/>
      <c r="E7" s="48"/>
      <c r="F7" s="48"/>
      <c r="G7" s="49"/>
      <c r="H7" s="47"/>
      <c r="I7" s="48"/>
      <c r="J7" s="48"/>
      <c r="K7" s="44"/>
      <c r="L7" s="46"/>
      <c r="M7" s="47"/>
      <c r="N7" s="48"/>
      <c r="O7" s="47"/>
      <c r="P7" s="64"/>
      <c r="Q7" s="67"/>
      <c r="R7" s="38"/>
    </row>
    <row r="8" spans="1:18" s="1" customFormat="1" ht="25.2" customHeight="1">
      <c r="A8" s="9"/>
      <c r="B8" s="10" t="s">
        <v>19</v>
      </c>
      <c r="C8" s="11">
        <f>SUM(C9,C20,C32,C40,C48,C53,C57,C63,C66,C73,C81,C87,C93)</f>
        <v>183664</v>
      </c>
      <c r="D8" s="12">
        <f t="shared" ref="D8:Q8" si="0">SUM(D9,D20,D32,D40,D48,D53,D57,D63,D66,D73,D81,D87,D93)</f>
        <v>41059</v>
      </c>
      <c r="E8" s="11">
        <f t="shared" si="0"/>
        <v>57216</v>
      </c>
      <c r="F8" s="11">
        <f t="shared" si="0"/>
        <v>-16157</v>
      </c>
      <c r="G8" s="11">
        <f t="shared" si="0"/>
        <v>10942</v>
      </c>
      <c r="H8" s="11">
        <f t="shared" si="0"/>
        <v>86978</v>
      </c>
      <c r="I8" s="11">
        <f t="shared" si="0"/>
        <v>50505</v>
      </c>
      <c r="J8" s="11">
        <f t="shared" si="0"/>
        <v>36473</v>
      </c>
      <c r="K8" s="11">
        <f t="shared" si="0"/>
        <v>410092</v>
      </c>
      <c r="L8" s="11">
        <f t="shared" si="0"/>
        <v>31811295.84</v>
      </c>
      <c r="M8" s="11">
        <f t="shared" si="0"/>
        <v>142102</v>
      </c>
      <c r="N8" s="11">
        <f t="shared" si="0"/>
        <v>198585</v>
      </c>
      <c r="O8" s="11">
        <f t="shared" si="0"/>
        <v>-56483</v>
      </c>
      <c r="P8" s="11">
        <f t="shared" si="0"/>
        <v>13973</v>
      </c>
      <c r="Q8" s="11">
        <f t="shared" si="0"/>
        <v>14815</v>
      </c>
      <c r="R8" s="27"/>
    </row>
    <row r="9" spans="1:18" ht="25.2" customHeight="1">
      <c r="A9" s="13" t="s">
        <v>20</v>
      </c>
      <c r="B9" s="14" t="s">
        <v>21</v>
      </c>
      <c r="C9" s="15">
        <f>SUM(C10:C19)</f>
        <v>56731</v>
      </c>
      <c r="D9" s="16">
        <f t="shared" ref="D9:Q9" si="1">SUM(D10:D19)</f>
        <v>11040</v>
      </c>
      <c r="E9" s="15">
        <f t="shared" si="1"/>
        <v>21966</v>
      </c>
      <c r="F9" s="15">
        <f t="shared" si="1"/>
        <v>-10926</v>
      </c>
      <c r="G9" s="15">
        <f t="shared" si="1"/>
        <v>10343</v>
      </c>
      <c r="H9" s="15">
        <f t="shared" si="1"/>
        <v>78869</v>
      </c>
      <c r="I9" s="15">
        <f t="shared" si="1"/>
        <v>47740</v>
      </c>
      <c r="J9" s="15">
        <f t="shared" si="1"/>
        <v>31129</v>
      </c>
      <c r="K9" s="15">
        <f t="shared" si="1"/>
        <v>160821</v>
      </c>
      <c r="L9" s="15">
        <f t="shared" si="1"/>
        <v>11689176.939999999</v>
      </c>
      <c r="M9" s="15">
        <f t="shared" si="1"/>
        <v>42987</v>
      </c>
      <c r="N9" s="15">
        <f t="shared" si="1"/>
        <v>74441</v>
      </c>
      <c r="O9" s="15">
        <f t="shared" si="1"/>
        <v>-31454</v>
      </c>
      <c r="P9" s="15">
        <f t="shared" si="1"/>
        <v>1439</v>
      </c>
      <c r="Q9" s="15">
        <f t="shared" si="1"/>
        <v>1452</v>
      </c>
      <c r="R9" s="28"/>
    </row>
    <row r="10" spans="1:18" ht="25.2" customHeight="1">
      <c r="A10" s="13" t="s">
        <v>22</v>
      </c>
      <c r="B10" s="14" t="s">
        <v>23</v>
      </c>
      <c r="C10" s="17">
        <v>49550</v>
      </c>
      <c r="D10" s="18">
        <v>9043</v>
      </c>
      <c r="E10" s="19">
        <v>19820</v>
      </c>
      <c r="F10" s="19">
        <f>D10-E10</f>
        <v>-10777</v>
      </c>
      <c r="G10" s="19">
        <v>10343</v>
      </c>
      <c r="H10" s="19">
        <v>78869</v>
      </c>
      <c r="I10" s="19">
        <v>47740</v>
      </c>
      <c r="J10" s="19">
        <f>H10-I10</f>
        <v>31129</v>
      </c>
      <c r="K10" s="19">
        <v>152373</v>
      </c>
      <c r="L10" s="19">
        <v>10862205.52</v>
      </c>
      <c r="M10" s="19">
        <v>39410</v>
      </c>
      <c r="N10" s="24">
        <v>69601</v>
      </c>
      <c r="O10" s="24">
        <f>M10-N10</f>
        <v>-30191</v>
      </c>
      <c r="P10" s="24">
        <v>649</v>
      </c>
      <c r="Q10" s="24">
        <v>540</v>
      </c>
      <c r="R10" s="28"/>
    </row>
    <row r="11" spans="1:18" ht="25.2" customHeight="1">
      <c r="A11" s="13" t="s">
        <v>24</v>
      </c>
      <c r="B11" s="14" t="s">
        <v>25</v>
      </c>
      <c r="C11" s="17">
        <v>660</v>
      </c>
      <c r="D11" s="20">
        <v>174</v>
      </c>
      <c r="E11" s="19">
        <v>206</v>
      </c>
      <c r="F11" s="19">
        <f t="shared" ref="F11:F74" si="2">D11-E11</f>
        <v>-32</v>
      </c>
      <c r="G11" s="19"/>
      <c r="H11" s="19"/>
      <c r="I11" s="19"/>
      <c r="J11" s="19"/>
      <c r="K11" s="19">
        <v>1356</v>
      </c>
      <c r="L11" s="19">
        <v>120430</v>
      </c>
      <c r="M11" s="19">
        <v>477</v>
      </c>
      <c r="N11" s="24">
        <v>723</v>
      </c>
      <c r="O11" s="24">
        <f t="shared" ref="O11:O74" si="3">M11-N11</f>
        <v>-246</v>
      </c>
      <c r="P11" s="24"/>
      <c r="Q11" s="24"/>
      <c r="R11" s="28"/>
    </row>
    <row r="12" spans="1:18" ht="25.2" customHeight="1">
      <c r="A12" s="13" t="s">
        <v>26</v>
      </c>
      <c r="B12" s="14" t="s">
        <v>27</v>
      </c>
      <c r="C12" s="17">
        <v>1041</v>
      </c>
      <c r="D12" s="20">
        <v>319</v>
      </c>
      <c r="E12" s="19">
        <v>236</v>
      </c>
      <c r="F12" s="19">
        <f t="shared" si="2"/>
        <v>83</v>
      </c>
      <c r="G12" s="19"/>
      <c r="H12" s="19"/>
      <c r="I12" s="19"/>
      <c r="J12" s="19"/>
      <c r="K12" s="19">
        <v>1078</v>
      </c>
      <c r="L12" s="19">
        <v>146526.51999999999</v>
      </c>
      <c r="M12" s="19">
        <v>576</v>
      </c>
      <c r="N12" s="24">
        <v>797</v>
      </c>
      <c r="O12" s="24">
        <f t="shared" si="3"/>
        <v>-221</v>
      </c>
      <c r="P12" s="24"/>
      <c r="Q12" s="24"/>
      <c r="R12" s="28"/>
    </row>
    <row r="13" spans="1:18" ht="25.2" customHeight="1">
      <c r="A13" s="13" t="s">
        <v>28</v>
      </c>
      <c r="B13" s="14" t="s">
        <v>29</v>
      </c>
      <c r="C13" s="17">
        <v>900</v>
      </c>
      <c r="D13" s="20">
        <v>293</v>
      </c>
      <c r="E13" s="19">
        <v>180</v>
      </c>
      <c r="F13" s="19">
        <f t="shared" si="2"/>
        <v>113</v>
      </c>
      <c r="G13" s="19"/>
      <c r="H13" s="19"/>
      <c r="I13" s="19"/>
      <c r="J13" s="19"/>
      <c r="K13" s="19">
        <v>1202</v>
      </c>
      <c r="L13" s="19">
        <v>103111.46</v>
      </c>
      <c r="M13" s="19">
        <v>529</v>
      </c>
      <c r="N13" s="24">
        <v>625</v>
      </c>
      <c r="O13" s="24">
        <f t="shared" si="3"/>
        <v>-96</v>
      </c>
      <c r="P13" s="24"/>
      <c r="Q13" s="24"/>
      <c r="R13" s="28"/>
    </row>
    <row r="14" spans="1:18" ht="25.2" customHeight="1">
      <c r="A14" s="13" t="s">
        <v>30</v>
      </c>
      <c r="B14" s="14" t="s">
        <v>31</v>
      </c>
      <c r="C14" s="17">
        <v>1000</v>
      </c>
      <c r="D14" s="18">
        <v>0</v>
      </c>
      <c r="E14" s="19">
        <v>360</v>
      </c>
      <c r="F14" s="19">
        <f t="shared" si="2"/>
        <v>-360</v>
      </c>
      <c r="G14" s="19"/>
      <c r="H14" s="19"/>
      <c r="I14" s="19"/>
      <c r="J14" s="19"/>
      <c r="K14" s="19">
        <v>1404</v>
      </c>
      <c r="L14" s="19">
        <v>134840.25</v>
      </c>
      <c r="M14" s="19">
        <v>659</v>
      </c>
      <c r="N14" s="24">
        <v>793</v>
      </c>
      <c r="O14" s="24">
        <f t="shared" si="3"/>
        <v>-134</v>
      </c>
      <c r="P14" s="24"/>
      <c r="Q14" s="24"/>
      <c r="R14" s="28"/>
    </row>
    <row r="15" spans="1:18" ht="25.2" customHeight="1">
      <c r="A15" s="13" t="s">
        <v>32</v>
      </c>
      <c r="B15" s="14" t="s">
        <v>33</v>
      </c>
      <c r="C15" s="17">
        <v>1750</v>
      </c>
      <c r="D15" s="20">
        <v>602</v>
      </c>
      <c r="E15" s="19">
        <v>630</v>
      </c>
      <c r="F15" s="19">
        <f t="shared" si="2"/>
        <v>-28</v>
      </c>
      <c r="G15" s="19"/>
      <c r="H15" s="19"/>
      <c r="I15" s="19"/>
      <c r="J15" s="19"/>
      <c r="K15" s="19">
        <v>770</v>
      </c>
      <c r="L15" s="19">
        <v>58928.89</v>
      </c>
      <c r="M15" s="19">
        <v>309</v>
      </c>
      <c r="N15" s="24">
        <v>369</v>
      </c>
      <c r="O15" s="24">
        <f t="shared" si="3"/>
        <v>-60</v>
      </c>
      <c r="P15" s="24">
        <v>30</v>
      </c>
      <c r="Q15" s="24">
        <v>37</v>
      </c>
      <c r="R15" s="28"/>
    </row>
    <row r="16" spans="1:18" ht="25.2" customHeight="1">
      <c r="A16" s="13" t="s">
        <v>34</v>
      </c>
      <c r="B16" s="14" t="s">
        <v>35</v>
      </c>
      <c r="C16" s="17">
        <v>210</v>
      </c>
      <c r="D16" s="20">
        <v>54</v>
      </c>
      <c r="E16" s="19">
        <v>63</v>
      </c>
      <c r="F16" s="19">
        <f t="shared" si="2"/>
        <v>-9</v>
      </c>
      <c r="G16" s="19"/>
      <c r="H16" s="19"/>
      <c r="I16" s="19"/>
      <c r="J16" s="19"/>
      <c r="K16" s="19">
        <v>116</v>
      </c>
      <c r="L16" s="19">
        <v>12774.89</v>
      </c>
      <c r="M16" s="19">
        <v>57</v>
      </c>
      <c r="N16" s="24">
        <v>73</v>
      </c>
      <c r="O16" s="24">
        <f t="shared" si="3"/>
        <v>-16</v>
      </c>
      <c r="P16" s="24"/>
      <c r="Q16" s="24"/>
      <c r="R16" s="28"/>
    </row>
    <row r="17" spans="1:18" ht="25.2" customHeight="1">
      <c r="A17" s="13" t="s">
        <v>36</v>
      </c>
      <c r="B17" s="14" t="s">
        <v>37</v>
      </c>
      <c r="C17" s="17">
        <v>530</v>
      </c>
      <c r="D17" s="20">
        <v>142</v>
      </c>
      <c r="E17" s="19">
        <v>133</v>
      </c>
      <c r="F17" s="19">
        <f t="shared" si="2"/>
        <v>9</v>
      </c>
      <c r="G17" s="19"/>
      <c r="H17" s="19"/>
      <c r="I17" s="19"/>
      <c r="J17" s="19"/>
      <c r="K17" s="19">
        <v>1912</v>
      </c>
      <c r="L17" s="19">
        <v>185479.41</v>
      </c>
      <c r="M17" s="19">
        <v>695</v>
      </c>
      <c r="N17" s="24">
        <v>1088</v>
      </c>
      <c r="O17" s="24">
        <f t="shared" si="3"/>
        <v>-393</v>
      </c>
      <c r="P17" s="24"/>
      <c r="Q17" s="24"/>
      <c r="R17" s="28"/>
    </row>
    <row r="18" spans="1:18" ht="25.2" customHeight="1">
      <c r="A18" s="13" t="s">
        <v>38</v>
      </c>
      <c r="B18" s="14" t="s">
        <v>39</v>
      </c>
      <c r="C18" s="17">
        <v>900</v>
      </c>
      <c r="D18" s="20">
        <v>307</v>
      </c>
      <c r="E18" s="19">
        <v>270</v>
      </c>
      <c r="F18" s="19">
        <f t="shared" si="2"/>
        <v>37</v>
      </c>
      <c r="G18" s="19"/>
      <c r="H18" s="19"/>
      <c r="I18" s="19"/>
      <c r="J18" s="19"/>
      <c r="K18" s="19">
        <v>414</v>
      </c>
      <c r="L18" s="19">
        <v>44680</v>
      </c>
      <c r="M18" s="19">
        <v>187</v>
      </c>
      <c r="N18" s="24">
        <v>255</v>
      </c>
      <c r="O18" s="24">
        <f t="shared" si="3"/>
        <v>-68</v>
      </c>
      <c r="P18" s="24"/>
      <c r="Q18" s="24"/>
      <c r="R18" s="28"/>
    </row>
    <row r="19" spans="1:18" ht="25.2" customHeight="1">
      <c r="A19" s="13" t="s">
        <v>40</v>
      </c>
      <c r="B19" s="14" t="s">
        <v>41</v>
      </c>
      <c r="C19" s="17">
        <v>190</v>
      </c>
      <c r="D19" s="20">
        <v>106</v>
      </c>
      <c r="E19" s="19">
        <v>68</v>
      </c>
      <c r="F19" s="19">
        <f t="shared" si="2"/>
        <v>38</v>
      </c>
      <c r="G19" s="21"/>
      <c r="H19" s="21"/>
      <c r="I19" s="21"/>
      <c r="J19" s="21"/>
      <c r="K19" s="19">
        <v>196</v>
      </c>
      <c r="L19" s="19">
        <v>20200</v>
      </c>
      <c r="M19" s="19">
        <v>88</v>
      </c>
      <c r="N19" s="24">
        <v>117</v>
      </c>
      <c r="O19" s="24">
        <f t="shared" si="3"/>
        <v>-29</v>
      </c>
      <c r="P19" s="24">
        <v>760</v>
      </c>
      <c r="Q19" s="24">
        <v>875</v>
      </c>
      <c r="R19" s="28"/>
    </row>
    <row r="20" spans="1:18" ht="25.2" customHeight="1">
      <c r="A20" s="13" t="s">
        <v>42</v>
      </c>
      <c r="B20" s="14" t="s">
        <v>43</v>
      </c>
      <c r="C20" s="15">
        <f>SUM(C21:C31)</f>
        <v>15676</v>
      </c>
      <c r="D20" s="16">
        <f t="shared" ref="D20:Q20" si="4">SUM(D21:D31)</f>
        <v>1565</v>
      </c>
      <c r="E20" s="15">
        <f t="shared" si="4"/>
        <v>3587</v>
      </c>
      <c r="F20" s="15">
        <f t="shared" si="4"/>
        <v>-2022</v>
      </c>
      <c r="G20" s="15">
        <f t="shared" si="4"/>
        <v>487</v>
      </c>
      <c r="H20" s="15">
        <f t="shared" si="4"/>
        <v>7065</v>
      </c>
      <c r="I20" s="15">
        <f t="shared" si="4"/>
        <v>2248</v>
      </c>
      <c r="J20" s="15">
        <f t="shared" si="4"/>
        <v>4817</v>
      </c>
      <c r="K20" s="15">
        <f t="shared" si="4"/>
        <v>46489</v>
      </c>
      <c r="L20" s="15">
        <f t="shared" si="4"/>
        <v>3597077.95</v>
      </c>
      <c r="M20" s="15">
        <f t="shared" si="4"/>
        <v>20931</v>
      </c>
      <c r="N20" s="15">
        <f t="shared" si="4"/>
        <v>22470</v>
      </c>
      <c r="O20" s="15">
        <f t="shared" si="4"/>
        <v>-1539</v>
      </c>
      <c r="P20" s="15">
        <f t="shared" si="4"/>
        <v>2138</v>
      </c>
      <c r="Q20" s="15">
        <f t="shared" si="4"/>
        <v>2162</v>
      </c>
      <c r="R20" s="28"/>
    </row>
    <row r="21" spans="1:18" ht="25.2" customHeight="1">
      <c r="A21" s="13" t="s">
        <v>44</v>
      </c>
      <c r="B21" s="14" t="s">
        <v>45</v>
      </c>
      <c r="C21" s="17">
        <v>5751</v>
      </c>
      <c r="D21" s="22">
        <v>0</v>
      </c>
      <c r="E21" s="19">
        <v>1725</v>
      </c>
      <c r="F21" s="19">
        <f t="shared" si="2"/>
        <v>-1725</v>
      </c>
      <c r="G21" s="19">
        <v>487</v>
      </c>
      <c r="H21" s="19">
        <v>7065</v>
      </c>
      <c r="I21" s="19">
        <v>2248</v>
      </c>
      <c r="J21" s="19">
        <f>H21-I21</f>
        <v>4817</v>
      </c>
      <c r="K21" s="19">
        <v>33237</v>
      </c>
      <c r="L21" s="19">
        <v>2434389.19</v>
      </c>
      <c r="M21" s="19">
        <v>16575</v>
      </c>
      <c r="N21" s="24">
        <v>15466</v>
      </c>
      <c r="O21" s="24">
        <f t="shared" si="3"/>
        <v>1109</v>
      </c>
      <c r="P21" s="24"/>
      <c r="Q21" s="24"/>
      <c r="R21" s="28"/>
    </row>
    <row r="22" spans="1:18" ht="34.950000000000003" customHeight="1">
      <c r="A22" s="13" t="s">
        <v>46</v>
      </c>
      <c r="B22" s="23" t="s">
        <v>47</v>
      </c>
      <c r="C22" s="17">
        <v>375</v>
      </c>
      <c r="D22" s="20">
        <v>146</v>
      </c>
      <c r="E22" s="19">
        <v>113</v>
      </c>
      <c r="F22" s="19">
        <f t="shared" si="2"/>
        <v>33</v>
      </c>
      <c r="G22" s="19"/>
      <c r="H22" s="19"/>
      <c r="I22" s="19"/>
      <c r="J22" s="19"/>
      <c r="K22" s="25"/>
      <c r="L22" s="25"/>
      <c r="M22" s="25"/>
      <c r="N22" s="24">
        <v>0</v>
      </c>
      <c r="O22" s="24">
        <f t="shared" si="3"/>
        <v>0</v>
      </c>
      <c r="P22" s="26">
        <v>50.14</v>
      </c>
      <c r="Q22" s="24">
        <v>44</v>
      </c>
      <c r="R22" s="28"/>
    </row>
    <row r="23" spans="1:18" ht="25.2" customHeight="1">
      <c r="A23" s="13" t="s">
        <v>48</v>
      </c>
      <c r="B23" s="14" t="s">
        <v>49</v>
      </c>
      <c r="C23" s="17">
        <v>800</v>
      </c>
      <c r="D23" s="20">
        <v>242</v>
      </c>
      <c r="E23" s="19">
        <v>240</v>
      </c>
      <c r="F23" s="19">
        <f t="shared" si="2"/>
        <v>2</v>
      </c>
      <c r="G23" s="19"/>
      <c r="H23" s="19"/>
      <c r="I23" s="19"/>
      <c r="J23" s="19"/>
      <c r="K23" s="19">
        <v>914</v>
      </c>
      <c r="L23" s="19">
        <v>88460.72</v>
      </c>
      <c r="M23" s="19">
        <v>328</v>
      </c>
      <c r="N23" s="24">
        <v>519</v>
      </c>
      <c r="O23" s="24">
        <f t="shared" si="3"/>
        <v>-191</v>
      </c>
      <c r="P23" s="24">
        <v>306</v>
      </c>
      <c r="Q23" s="24">
        <v>293</v>
      </c>
      <c r="R23" s="28"/>
    </row>
    <row r="24" spans="1:18" ht="25.2" customHeight="1">
      <c r="A24" s="13" t="s">
        <v>50</v>
      </c>
      <c r="B24" s="14" t="s">
        <v>51</v>
      </c>
      <c r="C24" s="17">
        <v>1000</v>
      </c>
      <c r="D24" s="20">
        <v>104</v>
      </c>
      <c r="E24" s="19">
        <v>146</v>
      </c>
      <c r="F24" s="19">
        <f t="shared" si="2"/>
        <v>-42</v>
      </c>
      <c r="G24" s="19"/>
      <c r="H24" s="19"/>
      <c r="I24" s="19"/>
      <c r="J24" s="19"/>
      <c r="K24" s="19">
        <v>848</v>
      </c>
      <c r="L24" s="19">
        <v>67561</v>
      </c>
      <c r="M24" s="19">
        <v>313</v>
      </c>
      <c r="N24" s="24">
        <v>418</v>
      </c>
      <c r="O24" s="24">
        <f t="shared" si="3"/>
        <v>-105</v>
      </c>
      <c r="P24" s="24">
        <v>162</v>
      </c>
      <c r="Q24" s="24">
        <v>180</v>
      </c>
      <c r="R24" s="28"/>
    </row>
    <row r="25" spans="1:18" ht="25.2" customHeight="1">
      <c r="A25" s="13" t="s">
        <v>52</v>
      </c>
      <c r="B25" s="14" t="s">
        <v>53</v>
      </c>
      <c r="C25" s="17">
        <v>800</v>
      </c>
      <c r="D25" s="20">
        <v>136</v>
      </c>
      <c r="E25" s="19">
        <v>200</v>
      </c>
      <c r="F25" s="19">
        <f t="shared" si="2"/>
        <v>-64</v>
      </c>
      <c r="G25" s="19"/>
      <c r="H25" s="19"/>
      <c r="I25" s="19"/>
      <c r="J25" s="19"/>
      <c r="K25" s="19">
        <v>1143</v>
      </c>
      <c r="L25" s="19">
        <v>115998.7</v>
      </c>
      <c r="M25" s="19">
        <v>418</v>
      </c>
      <c r="N25" s="24">
        <v>673</v>
      </c>
      <c r="O25" s="24">
        <f t="shared" si="3"/>
        <v>-255</v>
      </c>
      <c r="P25" s="24"/>
      <c r="Q25" s="24"/>
      <c r="R25" s="28"/>
    </row>
    <row r="26" spans="1:18" ht="25.2" customHeight="1">
      <c r="A26" s="13" t="s">
        <v>54</v>
      </c>
      <c r="B26" s="14" t="s">
        <v>55</v>
      </c>
      <c r="C26" s="17">
        <v>900</v>
      </c>
      <c r="D26" s="20">
        <v>212</v>
      </c>
      <c r="E26" s="19">
        <v>135</v>
      </c>
      <c r="F26" s="19">
        <f t="shared" si="2"/>
        <v>77</v>
      </c>
      <c r="G26" s="19"/>
      <c r="H26" s="19"/>
      <c r="I26" s="19"/>
      <c r="J26" s="19"/>
      <c r="K26" s="19">
        <v>1449</v>
      </c>
      <c r="L26" s="19">
        <v>122200</v>
      </c>
      <c r="M26" s="19">
        <v>441</v>
      </c>
      <c r="N26" s="24">
        <v>744</v>
      </c>
      <c r="O26" s="24">
        <f t="shared" si="3"/>
        <v>-303</v>
      </c>
      <c r="P26" s="24">
        <v>473</v>
      </c>
      <c r="Q26" s="24">
        <v>398</v>
      </c>
      <c r="R26" s="28"/>
    </row>
    <row r="27" spans="1:18" ht="25.2" customHeight="1">
      <c r="A27" s="13" t="s">
        <v>56</v>
      </c>
      <c r="B27" s="14" t="s">
        <v>57</v>
      </c>
      <c r="C27" s="17">
        <v>1000</v>
      </c>
      <c r="D27" s="20">
        <v>184</v>
      </c>
      <c r="E27" s="19">
        <v>150</v>
      </c>
      <c r="F27" s="19">
        <f t="shared" si="2"/>
        <v>34</v>
      </c>
      <c r="G27" s="19"/>
      <c r="H27" s="19"/>
      <c r="I27" s="19"/>
      <c r="J27" s="19"/>
      <c r="K27" s="19">
        <v>1497</v>
      </c>
      <c r="L27" s="19">
        <v>158750.43</v>
      </c>
      <c r="M27" s="19">
        <v>489</v>
      </c>
      <c r="N27" s="24">
        <v>911</v>
      </c>
      <c r="O27" s="24">
        <f t="shared" si="3"/>
        <v>-422</v>
      </c>
      <c r="P27" s="24"/>
      <c r="Q27" s="24"/>
      <c r="R27" s="28"/>
    </row>
    <row r="28" spans="1:18" ht="25.2" customHeight="1">
      <c r="A28" s="13" t="s">
        <v>58</v>
      </c>
      <c r="B28" s="14" t="s">
        <v>59</v>
      </c>
      <c r="C28" s="17">
        <v>500</v>
      </c>
      <c r="D28" s="20">
        <v>114</v>
      </c>
      <c r="E28" s="19">
        <v>57</v>
      </c>
      <c r="F28" s="19">
        <f t="shared" si="2"/>
        <v>57</v>
      </c>
      <c r="G28" s="19"/>
      <c r="H28" s="19"/>
      <c r="I28" s="19"/>
      <c r="J28" s="19"/>
      <c r="K28" s="19">
        <v>924</v>
      </c>
      <c r="L28" s="19">
        <v>62673.7</v>
      </c>
      <c r="M28" s="19">
        <v>241</v>
      </c>
      <c r="N28" s="24">
        <v>408</v>
      </c>
      <c r="O28" s="24">
        <f t="shared" si="3"/>
        <v>-167</v>
      </c>
      <c r="P28" s="24">
        <v>65</v>
      </c>
      <c r="Q28" s="24">
        <v>56</v>
      </c>
      <c r="R28" s="28"/>
    </row>
    <row r="29" spans="1:18" ht="25.2" customHeight="1">
      <c r="A29" s="13" t="s">
        <v>60</v>
      </c>
      <c r="B29" s="14" t="s">
        <v>61</v>
      </c>
      <c r="C29" s="17">
        <v>1500</v>
      </c>
      <c r="D29" s="20">
        <v>9</v>
      </c>
      <c r="E29" s="19">
        <v>242</v>
      </c>
      <c r="F29" s="19">
        <f t="shared" si="2"/>
        <v>-233</v>
      </c>
      <c r="G29" s="19"/>
      <c r="H29" s="19"/>
      <c r="I29" s="19"/>
      <c r="J29" s="19"/>
      <c r="K29" s="19">
        <v>3300</v>
      </c>
      <c r="L29" s="19">
        <v>246412.77</v>
      </c>
      <c r="M29" s="19">
        <v>1161</v>
      </c>
      <c r="N29" s="24">
        <v>1556</v>
      </c>
      <c r="O29" s="24">
        <f t="shared" si="3"/>
        <v>-395</v>
      </c>
      <c r="P29" s="26">
        <v>1081.8599999999999</v>
      </c>
      <c r="Q29" s="24">
        <v>1191</v>
      </c>
      <c r="R29" s="28"/>
    </row>
    <row r="30" spans="1:18" ht="25.2" customHeight="1">
      <c r="A30" s="13" t="s">
        <v>62</v>
      </c>
      <c r="B30" s="14" t="s">
        <v>63</v>
      </c>
      <c r="C30" s="17">
        <v>1550</v>
      </c>
      <c r="D30" s="20">
        <v>232</v>
      </c>
      <c r="E30" s="19">
        <v>431</v>
      </c>
      <c r="F30" s="19">
        <f t="shared" si="2"/>
        <v>-199</v>
      </c>
      <c r="G30" s="21"/>
      <c r="H30" s="21"/>
      <c r="I30" s="21"/>
      <c r="J30" s="21"/>
      <c r="K30" s="19">
        <v>2382</v>
      </c>
      <c r="L30" s="19">
        <v>234812.44</v>
      </c>
      <c r="M30" s="19">
        <v>672</v>
      </c>
      <c r="N30" s="24">
        <v>1372</v>
      </c>
      <c r="O30" s="24">
        <f t="shared" si="3"/>
        <v>-700</v>
      </c>
      <c r="P30" s="24"/>
      <c r="Q30" s="24"/>
      <c r="R30" s="28"/>
    </row>
    <row r="31" spans="1:18" ht="25.2" customHeight="1">
      <c r="A31" s="13" t="s">
        <v>64</v>
      </c>
      <c r="B31" s="14" t="s">
        <v>65</v>
      </c>
      <c r="C31" s="17">
        <v>1500</v>
      </c>
      <c r="D31" s="20">
        <v>186</v>
      </c>
      <c r="E31" s="19">
        <v>148</v>
      </c>
      <c r="F31" s="19">
        <f t="shared" si="2"/>
        <v>38</v>
      </c>
      <c r="G31" s="19"/>
      <c r="H31" s="19"/>
      <c r="I31" s="19"/>
      <c r="J31" s="19"/>
      <c r="K31" s="19">
        <v>795</v>
      </c>
      <c r="L31" s="19">
        <v>65819</v>
      </c>
      <c r="M31" s="19">
        <v>293</v>
      </c>
      <c r="N31" s="24">
        <v>403</v>
      </c>
      <c r="O31" s="24">
        <f t="shared" si="3"/>
        <v>-110</v>
      </c>
      <c r="P31" s="24"/>
      <c r="Q31" s="24"/>
      <c r="R31" s="28"/>
    </row>
    <row r="32" spans="1:18" ht="25.2" customHeight="1">
      <c r="A32" s="13" t="s">
        <v>66</v>
      </c>
      <c r="B32" s="14" t="s">
        <v>67</v>
      </c>
      <c r="C32" s="15">
        <f>SUM(C33:C39)</f>
        <v>6365</v>
      </c>
      <c r="D32" s="16">
        <f>SUM(D33:D39)</f>
        <v>1114</v>
      </c>
      <c r="E32" s="15">
        <f t="shared" ref="E32:Q32" si="5">SUM(E33:E39)</f>
        <v>1532</v>
      </c>
      <c r="F32" s="15">
        <f t="shared" si="5"/>
        <v>-418</v>
      </c>
      <c r="G32" s="15">
        <f t="shared" si="5"/>
        <v>0</v>
      </c>
      <c r="H32" s="15"/>
      <c r="I32" s="15">
        <f t="shared" si="5"/>
        <v>0</v>
      </c>
      <c r="J32" s="15"/>
      <c r="K32" s="15">
        <f t="shared" si="5"/>
        <v>23540</v>
      </c>
      <c r="L32" s="15">
        <f t="shared" si="5"/>
        <v>1813129.92</v>
      </c>
      <c r="M32" s="15">
        <f t="shared" si="5"/>
        <v>9229</v>
      </c>
      <c r="N32" s="15">
        <f t="shared" si="5"/>
        <v>11343</v>
      </c>
      <c r="O32" s="15">
        <f t="shared" si="5"/>
        <v>-2114</v>
      </c>
      <c r="P32" s="15">
        <f t="shared" si="5"/>
        <v>622</v>
      </c>
      <c r="Q32" s="15">
        <f t="shared" si="5"/>
        <v>668</v>
      </c>
      <c r="R32" s="28"/>
    </row>
    <row r="33" spans="1:18" ht="25.2" customHeight="1">
      <c r="A33" s="13" t="s">
        <v>68</v>
      </c>
      <c r="B33" s="14" t="s">
        <v>69</v>
      </c>
      <c r="C33" s="17">
        <v>2000</v>
      </c>
      <c r="D33" s="20">
        <v>508</v>
      </c>
      <c r="E33" s="19">
        <v>600</v>
      </c>
      <c r="F33" s="19">
        <f t="shared" si="2"/>
        <v>-92</v>
      </c>
      <c r="G33" s="19"/>
      <c r="H33" s="19"/>
      <c r="I33" s="19"/>
      <c r="J33" s="19"/>
      <c r="K33" s="19">
        <v>13029</v>
      </c>
      <c r="L33" s="19">
        <v>958578.73</v>
      </c>
      <c r="M33" s="19">
        <v>5604</v>
      </c>
      <c r="N33" s="24">
        <v>6082</v>
      </c>
      <c r="O33" s="24">
        <f t="shared" si="3"/>
        <v>-478</v>
      </c>
      <c r="P33" s="24"/>
      <c r="Q33" s="24"/>
      <c r="R33" s="28"/>
    </row>
    <row r="34" spans="1:18" ht="25.2" customHeight="1">
      <c r="A34" s="13" t="s">
        <v>70</v>
      </c>
      <c r="B34" s="14" t="s">
        <v>71</v>
      </c>
      <c r="C34" s="17">
        <v>1650</v>
      </c>
      <c r="D34" s="20">
        <v>123</v>
      </c>
      <c r="E34" s="19">
        <v>330</v>
      </c>
      <c r="F34" s="19">
        <f t="shared" si="2"/>
        <v>-207</v>
      </c>
      <c r="G34" s="19"/>
      <c r="H34" s="19"/>
      <c r="I34" s="19"/>
      <c r="J34" s="19"/>
      <c r="K34" s="19">
        <v>916</v>
      </c>
      <c r="L34" s="19">
        <v>75816.92</v>
      </c>
      <c r="M34" s="19">
        <v>335</v>
      </c>
      <c r="N34" s="24">
        <v>464</v>
      </c>
      <c r="O34" s="24">
        <f t="shared" si="3"/>
        <v>-129</v>
      </c>
      <c r="P34" s="24"/>
      <c r="Q34" s="24"/>
      <c r="R34" s="28"/>
    </row>
    <row r="35" spans="1:18" ht="25.2" customHeight="1">
      <c r="A35" s="13" t="s">
        <v>72</v>
      </c>
      <c r="B35" s="14" t="s">
        <v>73</v>
      </c>
      <c r="C35" s="17">
        <v>625</v>
      </c>
      <c r="D35" s="20">
        <v>99</v>
      </c>
      <c r="E35" s="19">
        <v>113</v>
      </c>
      <c r="F35" s="19">
        <f t="shared" si="2"/>
        <v>-14</v>
      </c>
      <c r="G35" s="19"/>
      <c r="H35" s="19"/>
      <c r="I35" s="19"/>
      <c r="J35" s="19"/>
      <c r="K35" s="19">
        <v>1763</v>
      </c>
      <c r="L35" s="19">
        <v>150820.9</v>
      </c>
      <c r="M35" s="19">
        <v>538</v>
      </c>
      <c r="N35" s="24">
        <v>915</v>
      </c>
      <c r="O35" s="24">
        <f t="shared" si="3"/>
        <v>-377</v>
      </c>
      <c r="P35" s="24"/>
      <c r="Q35" s="24"/>
      <c r="R35" s="28"/>
    </row>
    <row r="36" spans="1:18" ht="25.2" customHeight="1">
      <c r="A36" s="13" t="s">
        <v>74</v>
      </c>
      <c r="B36" s="14" t="s">
        <v>75</v>
      </c>
      <c r="C36" s="17">
        <v>130</v>
      </c>
      <c r="D36" s="20">
        <v>15</v>
      </c>
      <c r="E36" s="19">
        <v>21</v>
      </c>
      <c r="F36" s="19">
        <f t="shared" si="2"/>
        <v>-6</v>
      </c>
      <c r="G36" s="19"/>
      <c r="H36" s="19"/>
      <c r="I36" s="19"/>
      <c r="J36" s="19"/>
      <c r="K36" s="25"/>
      <c r="L36" s="25"/>
      <c r="M36" s="25"/>
      <c r="N36" s="24">
        <v>0</v>
      </c>
      <c r="O36" s="24">
        <f t="shared" si="3"/>
        <v>0</v>
      </c>
      <c r="P36" s="24"/>
      <c r="Q36" s="24"/>
      <c r="R36" s="28"/>
    </row>
    <row r="37" spans="1:18" ht="25.2" customHeight="1">
      <c r="A37" s="13" t="s">
        <v>76</v>
      </c>
      <c r="B37" s="14" t="s">
        <v>77</v>
      </c>
      <c r="C37" s="17">
        <v>400</v>
      </c>
      <c r="D37" s="20">
        <v>82</v>
      </c>
      <c r="E37" s="19">
        <v>86</v>
      </c>
      <c r="F37" s="19">
        <f t="shared" si="2"/>
        <v>-4</v>
      </c>
      <c r="G37" s="19"/>
      <c r="H37" s="19"/>
      <c r="I37" s="19"/>
      <c r="J37" s="19"/>
      <c r="K37" s="19">
        <v>2470</v>
      </c>
      <c r="L37" s="19">
        <v>219096.37</v>
      </c>
      <c r="M37" s="19">
        <v>1065</v>
      </c>
      <c r="N37" s="24">
        <v>1316</v>
      </c>
      <c r="O37" s="24">
        <f t="shared" si="3"/>
        <v>-251</v>
      </c>
      <c r="P37" s="24"/>
      <c r="Q37" s="24"/>
      <c r="R37" s="28"/>
    </row>
    <row r="38" spans="1:18" ht="25.2" customHeight="1">
      <c r="A38" s="13" t="s">
        <v>78</v>
      </c>
      <c r="B38" s="14" t="s">
        <v>79</v>
      </c>
      <c r="C38" s="17">
        <v>1500</v>
      </c>
      <c r="D38" s="20">
        <v>273</v>
      </c>
      <c r="E38" s="19">
        <v>360</v>
      </c>
      <c r="F38" s="19">
        <f t="shared" si="2"/>
        <v>-87</v>
      </c>
      <c r="G38" s="21"/>
      <c r="H38" s="21"/>
      <c r="I38" s="21"/>
      <c r="J38" s="21"/>
      <c r="K38" s="19">
        <v>4662</v>
      </c>
      <c r="L38" s="19">
        <v>342917</v>
      </c>
      <c r="M38" s="19">
        <v>1587</v>
      </c>
      <c r="N38" s="24">
        <v>2176</v>
      </c>
      <c r="O38" s="24">
        <f t="shared" si="3"/>
        <v>-589</v>
      </c>
      <c r="P38" s="24">
        <v>622</v>
      </c>
      <c r="Q38" s="24">
        <v>668</v>
      </c>
      <c r="R38" s="28"/>
    </row>
    <row r="39" spans="1:18" ht="25.2" customHeight="1">
      <c r="A39" s="13" t="s">
        <v>80</v>
      </c>
      <c r="B39" s="14" t="s">
        <v>81</v>
      </c>
      <c r="C39" s="17">
        <v>60</v>
      </c>
      <c r="D39" s="20">
        <v>14</v>
      </c>
      <c r="E39" s="19">
        <v>22</v>
      </c>
      <c r="F39" s="19">
        <f t="shared" si="2"/>
        <v>-8</v>
      </c>
      <c r="G39" s="19"/>
      <c r="H39" s="19"/>
      <c r="I39" s="19"/>
      <c r="J39" s="19"/>
      <c r="K39" s="19">
        <v>700</v>
      </c>
      <c r="L39" s="19">
        <v>65900</v>
      </c>
      <c r="M39" s="19">
        <v>100</v>
      </c>
      <c r="N39" s="24">
        <v>390</v>
      </c>
      <c r="O39" s="24">
        <f t="shared" si="3"/>
        <v>-290</v>
      </c>
      <c r="P39" s="24"/>
      <c r="Q39" s="24"/>
      <c r="R39" s="28"/>
    </row>
    <row r="40" spans="1:18" ht="25.2" customHeight="1">
      <c r="A40" s="13" t="s">
        <v>82</v>
      </c>
      <c r="B40" s="14" t="s">
        <v>83</v>
      </c>
      <c r="C40" s="15">
        <f>SUM(C41:C47)</f>
        <v>15937</v>
      </c>
      <c r="D40" s="16">
        <f>SUM(D41:D47)</f>
        <v>4416</v>
      </c>
      <c r="E40" s="15">
        <f t="shared" ref="E40:Q40" si="6">SUM(E41:E47)</f>
        <v>5239</v>
      </c>
      <c r="F40" s="15">
        <f t="shared" si="6"/>
        <v>-823</v>
      </c>
      <c r="G40" s="15">
        <f t="shared" si="6"/>
        <v>60</v>
      </c>
      <c r="H40" s="15">
        <f t="shared" si="6"/>
        <v>725</v>
      </c>
      <c r="I40" s="15">
        <f t="shared" si="6"/>
        <v>277</v>
      </c>
      <c r="J40" s="15">
        <f t="shared" si="6"/>
        <v>448</v>
      </c>
      <c r="K40" s="15">
        <f t="shared" si="6"/>
        <v>43461</v>
      </c>
      <c r="L40" s="15">
        <f t="shared" si="6"/>
        <v>3397777.66</v>
      </c>
      <c r="M40" s="15">
        <f t="shared" si="6"/>
        <v>18988</v>
      </c>
      <c r="N40" s="15">
        <f t="shared" si="6"/>
        <v>21163</v>
      </c>
      <c r="O40" s="15">
        <f t="shared" si="6"/>
        <v>-2175</v>
      </c>
      <c r="P40" s="15">
        <f t="shared" si="6"/>
        <v>455</v>
      </c>
      <c r="Q40" s="15">
        <f t="shared" si="6"/>
        <v>602</v>
      </c>
      <c r="R40" s="28"/>
    </row>
    <row r="41" spans="1:18" ht="25.2" customHeight="1">
      <c r="A41" s="13" t="s">
        <v>84</v>
      </c>
      <c r="B41" s="14" t="s">
        <v>85</v>
      </c>
      <c r="C41" s="17">
        <v>9957</v>
      </c>
      <c r="D41" s="20">
        <v>3685</v>
      </c>
      <c r="E41" s="19">
        <v>3585</v>
      </c>
      <c r="F41" s="19">
        <f t="shared" si="2"/>
        <v>100</v>
      </c>
      <c r="G41" s="19">
        <v>60</v>
      </c>
      <c r="H41" s="19">
        <v>725</v>
      </c>
      <c r="I41" s="19">
        <v>277</v>
      </c>
      <c r="J41" s="19">
        <f>H41-I41</f>
        <v>448</v>
      </c>
      <c r="K41" s="19">
        <v>37334</v>
      </c>
      <c r="L41" s="19">
        <v>2880410.68</v>
      </c>
      <c r="M41" s="19">
        <v>16926</v>
      </c>
      <c r="N41" s="24">
        <v>18011</v>
      </c>
      <c r="O41" s="24">
        <f t="shared" si="3"/>
        <v>-1085</v>
      </c>
      <c r="P41" s="24">
        <v>455</v>
      </c>
      <c r="Q41" s="24">
        <v>602</v>
      </c>
      <c r="R41" s="28"/>
    </row>
    <row r="42" spans="1:18" ht="25.2" customHeight="1">
      <c r="A42" s="13" t="s">
        <v>86</v>
      </c>
      <c r="B42" s="14" t="s">
        <v>87</v>
      </c>
      <c r="C42" s="17">
        <v>2300</v>
      </c>
      <c r="D42" s="20">
        <v>24</v>
      </c>
      <c r="E42" s="19">
        <v>736</v>
      </c>
      <c r="F42" s="19">
        <f t="shared" si="2"/>
        <v>-712</v>
      </c>
      <c r="G42" s="19"/>
      <c r="H42" s="19"/>
      <c r="I42" s="19"/>
      <c r="J42" s="19"/>
      <c r="K42" s="19">
        <v>2893</v>
      </c>
      <c r="L42" s="19">
        <v>247752</v>
      </c>
      <c r="M42" s="19">
        <v>1097</v>
      </c>
      <c r="N42" s="24">
        <v>1503</v>
      </c>
      <c r="O42" s="24">
        <f t="shared" si="3"/>
        <v>-406</v>
      </c>
      <c r="P42" s="24"/>
      <c r="Q42" s="24"/>
      <c r="R42" s="28"/>
    </row>
    <row r="43" spans="1:18" ht="25.2" customHeight="1">
      <c r="A43" s="13" t="s">
        <v>88</v>
      </c>
      <c r="B43" s="14" t="s">
        <v>89</v>
      </c>
      <c r="C43" s="17">
        <v>700</v>
      </c>
      <c r="D43" s="20">
        <v>227</v>
      </c>
      <c r="E43" s="19">
        <v>147</v>
      </c>
      <c r="F43" s="19">
        <f t="shared" si="2"/>
        <v>80</v>
      </c>
      <c r="G43" s="19"/>
      <c r="H43" s="19"/>
      <c r="I43" s="19"/>
      <c r="J43" s="19"/>
      <c r="K43" s="19">
        <v>560</v>
      </c>
      <c r="L43" s="19">
        <v>45396.23</v>
      </c>
      <c r="M43" s="19">
        <v>176</v>
      </c>
      <c r="N43" s="24">
        <v>280</v>
      </c>
      <c r="O43" s="24">
        <f t="shared" si="3"/>
        <v>-104</v>
      </c>
      <c r="P43" s="24"/>
      <c r="Q43" s="24"/>
      <c r="R43" s="28"/>
    </row>
    <row r="44" spans="1:18" ht="25.2" customHeight="1">
      <c r="A44" s="13" t="s">
        <v>90</v>
      </c>
      <c r="B44" s="14" t="s">
        <v>91</v>
      </c>
      <c r="C44" s="17">
        <v>1200</v>
      </c>
      <c r="D44" s="20">
        <v>13</v>
      </c>
      <c r="E44" s="19">
        <v>288</v>
      </c>
      <c r="F44" s="19">
        <f t="shared" si="2"/>
        <v>-275</v>
      </c>
      <c r="G44" s="19"/>
      <c r="H44" s="19"/>
      <c r="I44" s="19"/>
      <c r="J44" s="19"/>
      <c r="K44" s="19">
        <v>1177</v>
      </c>
      <c r="L44" s="19">
        <v>100157.64</v>
      </c>
      <c r="M44" s="19">
        <v>357</v>
      </c>
      <c r="N44" s="24">
        <v>609</v>
      </c>
      <c r="O44" s="24">
        <f t="shared" si="3"/>
        <v>-252</v>
      </c>
      <c r="P44" s="24"/>
      <c r="Q44" s="24"/>
      <c r="R44" s="28"/>
    </row>
    <row r="45" spans="1:18" ht="25.2" customHeight="1">
      <c r="A45" s="13" t="s">
        <v>92</v>
      </c>
      <c r="B45" s="14" t="s">
        <v>93</v>
      </c>
      <c r="C45" s="17">
        <v>230</v>
      </c>
      <c r="D45" s="20">
        <v>61</v>
      </c>
      <c r="E45" s="19">
        <v>69</v>
      </c>
      <c r="F45" s="19">
        <f t="shared" si="2"/>
        <v>-8</v>
      </c>
      <c r="G45" s="19"/>
      <c r="H45" s="19"/>
      <c r="I45" s="19"/>
      <c r="J45" s="19"/>
      <c r="K45" s="19">
        <v>0</v>
      </c>
      <c r="L45" s="19">
        <v>0</v>
      </c>
      <c r="M45" s="19"/>
      <c r="N45" s="24">
        <v>0</v>
      </c>
      <c r="O45" s="24">
        <f t="shared" si="3"/>
        <v>0</v>
      </c>
      <c r="P45" s="24"/>
      <c r="Q45" s="24"/>
      <c r="R45" s="28"/>
    </row>
    <row r="46" spans="1:18" ht="25.2" customHeight="1">
      <c r="A46" s="13" t="s">
        <v>94</v>
      </c>
      <c r="B46" s="14" t="s">
        <v>95</v>
      </c>
      <c r="C46" s="17">
        <v>850</v>
      </c>
      <c r="D46" s="20">
        <v>185</v>
      </c>
      <c r="E46" s="19">
        <v>204</v>
      </c>
      <c r="F46" s="19">
        <f t="shared" si="2"/>
        <v>-19</v>
      </c>
      <c r="G46" s="21"/>
      <c r="H46" s="21"/>
      <c r="I46" s="21"/>
      <c r="J46" s="21"/>
      <c r="K46" s="19">
        <v>777</v>
      </c>
      <c r="L46" s="19">
        <v>59525</v>
      </c>
      <c r="M46" s="19">
        <v>242</v>
      </c>
      <c r="N46" s="24">
        <v>373</v>
      </c>
      <c r="O46" s="24">
        <f t="shared" si="3"/>
        <v>-131</v>
      </c>
      <c r="P46" s="24"/>
      <c r="Q46" s="24"/>
      <c r="R46" s="28"/>
    </row>
    <row r="47" spans="1:18" ht="25.2" customHeight="1">
      <c r="A47" s="13" t="s">
        <v>96</v>
      </c>
      <c r="B47" s="14" t="s">
        <v>97</v>
      </c>
      <c r="C47" s="17">
        <v>700</v>
      </c>
      <c r="D47" s="20">
        <v>221</v>
      </c>
      <c r="E47" s="19">
        <v>210</v>
      </c>
      <c r="F47" s="19">
        <f t="shared" si="2"/>
        <v>11</v>
      </c>
      <c r="G47" s="19"/>
      <c r="H47" s="19"/>
      <c r="I47" s="19"/>
      <c r="J47" s="19"/>
      <c r="K47" s="19">
        <v>720</v>
      </c>
      <c r="L47" s="19">
        <v>64536.11</v>
      </c>
      <c r="M47" s="19">
        <v>190</v>
      </c>
      <c r="N47" s="24">
        <v>387</v>
      </c>
      <c r="O47" s="24">
        <f t="shared" si="3"/>
        <v>-197</v>
      </c>
      <c r="P47" s="24"/>
      <c r="Q47" s="24"/>
      <c r="R47" s="28"/>
    </row>
    <row r="48" spans="1:18" ht="25.2" customHeight="1">
      <c r="A48" s="13" t="s">
        <v>98</v>
      </c>
      <c r="B48" s="14" t="s">
        <v>99</v>
      </c>
      <c r="C48" s="15">
        <f>SUM(C49:C52)</f>
        <v>11515</v>
      </c>
      <c r="D48" s="16">
        <f>SUM(D49:D52)</f>
        <v>2403</v>
      </c>
      <c r="E48" s="15">
        <f t="shared" ref="E48:Q48" si="7">SUM(E49:E52)</f>
        <v>2673</v>
      </c>
      <c r="F48" s="15">
        <f t="shared" si="7"/>
        <v>-270</v>
      </c>
      <c r="G48" s="15">
        <f t="shared" si="7"/>
        <v>0</v>
      </c>
      <c r="H48" s="15"/>
      <c r="I48" s="15">
        <f t="shared" si="7"/>
        <v>0</v>
      </c>
      <c r="J48" s="15"/>
      <c r="K48" s="15">
        <f t="shared" si="7"/>
        <v>33879</v>
      </c>
      <c r="L48" s="15">
        <f t="shared" si="7"/>
        <v>2765172.15</v>
      </c>
      <c r="M48" s="15">
        <f t="shared" si="7"/>
        <v>13355</v>
      </c>
      <c r="N48" s="15">
        <f t="shared" si="7"/>
        <v>17006</v>
      </c>
      <c r="O48" s="15">
        <f t="shared" si="7"/>
        <v>-3651</v>
      </c>
      <c r="P48" s="15">
        <f t="shared" si="7"/>
        <v>4086</v>
      </c>
      <c r="Q48" s="15">
        <f t="shared" si="7"/>
        <v>4380</v>
      </c>
      <c r="R48" s="28"/>
    </row>
    <row r="49" spans="1:18" ht="25.2" customHeight="1">
      <c r="A49" s="13" t="s">
        <v>100</v>
      </c>
      <c r="B49" s="14" t="s">
        <v>101</v>
      </c>
      <c r="C49" s="17">
        <v>8638</v>
      </c>
      <c r="D49" s="20">
        <v>1989</v>
      </c>
      <c r="E49" s="19">
        <v>2030</v>
      </c>
      <c r="F49" s="19">
        <f t="shared" si="2"/>
        <v>-41</v>
      </c>
      <c r="G49" s="19"/>
      <c r="H49" s="19"/>
      <c r="I49" s="19"/>
      <c r="J49" s="19"/>
      <c r="K49" s="19">
        <v>25799</v>
      </c>
      <c r="L49" s="19">
        <v>1980936.99</v>
      </c>
      <c r="M49" s="19">
        <v>10213</v>
      </c>
      <c r="N49" s="24">
        <v>12404</v>
      </c>
      <c r="O49" s="24">
        <f t="shared" si="3"/>
        <v>-2191</v>
      </c>
      <c r="P49" s="24">
        <v>3188</v>
      </c>
      <c r="Q49" s="24">
        <v>3506</v>
      </c>
      <c r="R49" s="28"/>
    </row>
    <row r="50" spans="1:18" ht="25.2" customHeight="1">
      <c r="A50" s="13" t="s">
        <v>102</v>
      </c>
      <c r="B50" s="14" t="s">
        <v>103</v>
      </c>
      <c r="C50" s="17">
        <v>830</v>
      </c>
      <c r="D50" s="20">
        <v>151</v>
      </c>
      <c r="E50" s="19">
        <v>174</v>
      </c>
      <c r="F50" s="19">
        <f t="shared" si="2"/>
        <v>-23</v>
      </c>
      <c r="G50" s="19"/>
      <c r="H50" s="19"/>
      <c r="I50" s="19"/>
      <c r="J50" s="19"/>
      <c r="K50" s="19">
        <v>760</v>
      </c>
      <c r="L50" s="19">
        <v>69174.899999999994</v>
      </c>
      <c r="M50" s="19">
        <v>334</v>
      </c>
      <c r="N50" s="24">
        <v>413</v>
      </c>
      <c r="O50" s="24">
        <f t="shared" si="3"/>
        <v>-79</v>
      </c>
      <c r="P50" s="24"/>
      <c r="Q50" s="24"/>
      <c r="R50" s="28"/>
    </row>
    <row r="51" spans="1:18" ht="25.2" customHeight="1">
      <c r="A51" s="13" t="s">
        <v>104</v>
      </c>
      <c r="B51" s="14" t="s">
        <v>105</v>
      </c>
      <c r="C51" s="17">
        <v>1100</v>
      </c>
      <c r="D51" s="20">
        <v>203</v>
      </c>
      <c r="E51" s="19">
        <v>242</v>
      </c>
      <c r="F51" s="19">
        <f t="shared" si="2"/>
        <v>-39</v>
      </c>
      <c r="G51" s="19"/>
      <c r="H51" s="19"/>
      <c r="I51" s="19"/>
      <c r="J51" s="19"/>
      <c r="K51" s="19">
        <v>3495</v>
      </c>
      <c r="L51" s="19">
        <v>377326.8</v>
      </c>
      <c r="M51" s="19">
        <v>1484</v>
      </c>
      <c r="N51" s="24">
        <v>2157</v>
      </c>
      <c r="O51" s="24">
        <f t="shared" si="3"/>
        <v>-673</v>
      </c>
      <c r="P51" s="24">
        <v>563</v>
      </c>
      <c r="Q51" s="24">
        <v>563</v>
      </c>
      <c r="R51" s="28"/>
    </row>
    <row r="52" spans="1:18" ht="25.2" customHeight="1">
      <c r="A52" s="13" t="s">
        <v>106</v>
      </c>
      <c r="B52" s="14" t="s">
        <v>107</v>
      </c>
      <c r="C52" s="17">
        <v>947</v>
      </c>
      <c r="D52" s="20">
        <v>60</v>
      </c>
      <c r="E52" s="19">
        <v>227</v>
      </c>
      <c r="F52" s="19">
        <f t="shared" si="2"/>
        <v>-167</v>
      </c>
      <c r="G52" s="21"/>
      <c r="H52" s="21"/>
      <c r="I52" s="21"/>
      <c r="J52" s="21"/>
      <c r="K52" s="19">
        <v>3825</v>
      </c>
      <c r="L52" s="19">
        <v>337733.46</v>
      </c>
      <c r="M52" s="19">
        <v>1324</v>
      </c>
      <c r="N52" s="24">
        <v>2032</v>
      </c>
      <c r="O52" s="24">
        <f t="shared" si="3"/>
        <v>-708</v>
      </c>
      <c r="P52" s="24">
        <v>335</v>
      </c>
      <c r="Q52" s="24">
        <v>311</v>
      </c>
      <c r="R52" s="28"/>
    </row>
    <row r="53" spans="1:18" ht="25.2" customHeight="1">
      <c r="A53" s="13" t="s">
        <v>108</v>
      </c>
      <c r="B53" s="14" t="s">
        <v>109</v>
      </c>
      <c r="C53" s="15">
        <f>SUM(C54:C56)</f>
        <v>7487</v>
      </c>
      <c r="D53" s="16">
        <f>SUM(D54:D56)</f>
        <v>2213</v>
      </c>
      <c r="E53" s="15">
        <f t="shared" ref="E53:Q53" si="8">SUM(E54:E56)</f>
        <v>2028</v>
      </c>
      <c r="F53" s="15">
        <f t="shared" si="8"/>
        <v>185</v>
      </c>
      <c r="G53" s="15">
        <f t="shared" si="8"/>
        <v>0</v>
      </c>
      <c r="H53" s="15"/>
      <c r="I53" s="15">
        <f t="shared" si="8"/>
        <v>0</v>
      </c>
      <c r="J53" s="15"/>
      <c r="K53" s="15">
        <f t="shared" si="8"/>
        <v>982</v>
      </c>
      <c r="L53" s="15">
        <f t="shared" si="8"/>
        <v>89849.39</v>
      </c>
      <c r="M53" s="15">
        <f t="shared" si="8"/>
        <v>342</v>
      </c>
      <c r="N53" s="15">
        <f t="shared" si="8"/>
        <v>536</v>
      </c>
      <c r="O53" s="15">
        <f t="shared" si="8"/>
        <v>-194</v>
      </c>
      <c r="P53" s="15">
        <f t="shared" si="8"/>
        <v>510</v>
      </c>
      <c r="Q53" s="15">
        <f t="shared" si="8"/>
        <v>563</v>
      </c>
      <c r="R53" s="28"/>
    </row>
    <row r="54" spans="1:18" ht="25.2" customHeight="1">
      <c r="A54" s="13" t="s">
        <v>110</v>
      </c>
      <c r="B54" s="14" t="s">
        <v>111</v>
      </c>
      <c r="C54" s="19">
        <v>6600</v>
      </c>
      <c r="D54" s="20">
        <v>2079</v>
      </c>
      <c r="E54" s="19">
        <v>1901</v>
      </c>
      <c r="F54" s="19">
        <f t="shared" si="2"/>
        <v>178</v>
      </c>
      <c r="G54" s="19"/>
      <c r="H54" s="19"/>
      <c r="I54" s="19"/>
      <c r="J54" s="19"/>
      <c r="K54" s="19">
        <v>163</v>
      </c>
      <c r="L54" s="19">
        <v>14264.88</v>
      </c>
      <c r="M54" s="19">
        <v>71</v>
      </c>
      <c r="N54" s="24">
        <v>86</v>
      </c>
      <c r="O54" s="24">
        <f t="shared" si="3"/>
        <v>-15</v>
      </c>
      <c r="P54" s="24">
        <v>510</v>
      </c>
      <c r="Q54" s="24">
        <v>563</v>
      </c>
      <c r="R54" s="28"/>
    </row>
    <row r="55" spans="1:18" ht="25.2" customHeight="1">
      <c r="A55" s="13" t="s">
        <v>112</v>
      </c>
      <c r="B55" s="14" t="s">
        <v>113</v>
      </c>
      <c r="C55" s="19">
        <v>335</v>
      </c>
      <c r="D55" s="20">
        <v>55</v>
      </c>
      <c r="E55" s="19">
        <v>48</v>
      </c>
      <c r="F55" s="19">
        <f t="shared" si="2"/>
        <v>7</v>
      </c>
      <c r="G55" s="19"/>
      <c r="H55" s="19"/>
      <c r="I55" s="19"/>
      <c r="J55" s="19"/>
      <c r="K55" s="19">
        <v>584</v>
      </c>
      <c r="L55" s="19">
        <v>50521.5</v>
      </c>
      <c r="M55" s="19">
        <v>167</v>
      </c>
      <c r="N55" s="24">
        <v>306</v>
      </c>
      <c r="O55" s="24">
        <f t="shared" si="3"/>
        <v>-139</v>
      </c>
      <c r="P55" s="24"/>
      <c r="Q55" s="24"/>
      <c r="R55" s="28"/>
    </row>
    <row r="56" spans="1:18" ht="25.2" customHeight="1">
      <c r="A56" s="13" t="s">
        <v>114</v>
      </c>
      <c r="B56" s="14" t="s">
        <v>115</v>
      </c>
      <c r="C56" s="19">
        <v>552</v>
      </c>
      <c r="D56" s="20">
        <v>79</v>
      </c>
      <c r="E56" s="19">
        <v>79</v>
      </c>
      <c r="F56" s="19">
        <f t="shared" si="2"/>
        <v>0</v>
      </c>
      <c r="G56" s="19"/>
      <c r="H56" s="19"/>
      <c r="I56" s="19"/>
      <c r="J56" s="19"/>
      <c r="K56" s="19">
        <v>235</v>
      </c>
      <c r="L56" s="19">
        <v>25063.01</v>
      </c>
      <c r="M56" s="19">
        <v>104</v>
      </c>
      <c r="N56" s="24">
        <v>144</v>
      </c>
      <c r="O56" s="24">
        <f t="shared" si="3"/>
        <v>-40</v>
      </c>
      <c r="P56" s="24"/>
      <c r="Q56" s="24"/>
      <c r="R56" s="28"/>
    </row>
    <row r="57" spans="1:18" ht="25.2" customHeight="1">
      <c r="A57" s="13" t="s">
        <v>116</v>
      </c>
      <c r="B57" s="14" t="s">
        <v>117</v>
      </c>
      <c r="C57" s="15">
        <f>SUM(C58:C62)</f>
        <v>8272</v>
      </c>
      <c r="D57" s="16">
        <f>SUM(D58:D62)</f>
        <v>2013</v>
      </c>
      <c r="E57" s="15">
        <f t="shared" ref="E57:Q57" si="9">SUM(E58:E62)</f>
        <v>2012</v>
      </c>
      <c r="F57" s="15">
        <f t="shared" si="9"/>
        <v>1</v>
      </c>
      <c r="G57" s="15">
        <f t="shared" si="9"/>
        <v>0</v>
      </c>
      <c r="H57" s="15"/>
      <c r="I57" s="15">
        <f t="shared" si="9"/>
        <v>0</v>
      </c>
      <c r="J57" s="15"/>
      <c r="K57" s="15">
        <f t="shared" si="9"/>
        <v>8974</v>
      </c>
      <c r="L57" s="15">
        <f t="shared" si="9"/>
        <v>770807.35</v>
      </c>
      <c r="M57" s="15">
        <f t="shared" si="9"/>
        <v>3501</v>
      </c>
      <c r="N57" s="15">
        <f t="shared" si="9"/>
        <v>4673</v>
      </c>
      <c r="O57" s="15">
        <f t="shared" si="9"/>
        <v>-1172</v>
      </c>
      <c r="P57" s="15">
        <f t="shared" si="9"/>
        <v>0</v>
      </c>
      <c r="Q57" s="15">
        <f t="shared" si="9"/>
        <v>0</v>
      </c>
      <c r="R57" s="28"/>
    </row>
    <row r="58" spans="1:18" ht="25.2" customHeight="1">
      <c r="A58" s="13" t="s">
        <v>118</v>
      </c>
      <c r="B58" s="14" t="s">
        <v>119</v>
      </c>
      <c r="C58" s="17">
        <v>6951</v>
      </c>
      <c r="D58" s="20">
        <v>1719</v>
      </c>
      <c r="E58" s="19">
        <v>1731</v>
      </c>
      <c r="F58" s="19">
        <f t="shared" si="2"/>
        <v>-12</v>
      </c>
      <c r="G58" s="19"/>
      <c r="H58" s="19"/>
      <c r="I58" s="19"/>
      <c r="J58" s="19"/>
      <c r="K58" s="19">
        <v>4694</v>
      </c>
      <c r="L58" s="19">
        <v>353045</v>
      </c>
      <c r="M58" s="19">
        <v>1843</v>
      </c>
      <c r="N58" s="24">
        <v>2225</v>
      </c>
      <c r="O58" s="24">
        <f t="shared" si="3"/>
        <v>-382</v>
      </c>
      <c r="P58" s="24"/>
      <c r="Q58" s="24"/>
      <c r="R58" s="28"/>
    </row>
    <row r="59" spans="1:18" ht="25.2" customHeight="1">
      <c r="A59" s="13" t="s">
        <v>120</v>
      </c>
      <c r="B59" s="14" t="s">
        <v>121</v>
      </c>
      <c r="C59" s="17">
        <v>300</v>
      </c>
      <c r="D59" s="20">
        <v>49</v>
      </c>
      <c r="E59" s="19">
        <v>43</v>
      </c>
      <c r="F59" s="19">
        <f t="shared" si="2"/>
        <v>6</v>
      </c>
      <c r="G59" s="19"/>
      <c r="H59" s="19"/>
      <c r="I59" s="19"/>
      <c r="J59" s="19"/>
      <c r="K59" s="19">
        <v>1784</v>
      </c>
      <c r="L59" s="19">
        <v>214053.04</v>
      </c>
      <c r="M59" s="19">
        <v>774</v>
      </c>
      <c r="N59" s="24">
        <v>1195</v>
      </c>
      <c r="O59" s="24">
        <f t="shared" si="3"/>
        <v>-421</v>
      </c>
      <c r="P59" s="24"/>
      <c r="Q59" s="24"/>
      <c r="R59" s="28"/>
    </row>
    <row r="60" spans="1:18" ht="25.2" customHeight="1">
      <c r="A60" s="13" t="s">
        <v>122</v>
      </c>
      <c r="B60" s="14" t="s">
        <v>123</v>
      </c>
      <c r="C60" s="17">
        <v>800</v>
      </c>
      <c r="D60" s="20">
        <v>222</v>
      </c>
      <c r="E60" s="19">
        <v>211</v>
      </c>
      <c r="F60" s="19">
        <f t="shared" si="2"/>
        <v>11</v>
      </c>
      <c r="G60" s="19"/>
      <c r="H60" s="19"/>
      <c r="I60" s="19"/>
      <c r="J60" s="19"/>
      <c r="K60" s="25"/>
      <c r="L60" s="25"/>
      <c r="M60" s="25"/>
      <c r="N60" s="24">
        <v>0</v>
      </c>
      <c r="O60" s="24">
        <f t="shared" si="3"/>
        <v>0</v>
      </c>
      <c r="P60" s="24"/>
      <c r="Q60" s="24"/>
      <c r="R60" s="28"/>
    </row>
    <row r="61" spans="1:18" ht="25.2" customHeight="1">
      <c r="A61" s="13" t="s">
        <v>124</v>
      </c>
      <c r="B61" s="14" t="s">
        <v>125</v>
      </c>
      <c r="C61" s="17"/>
      <c r="D61" s="18"/>
      <c r="E61" s="19">
        <v>0</v>
      </c>
      <c r="F61" s="19">
        <f t="shared" si="2"/>
        <v>0</v>
      </c>
      <c r="G61" s="19"/>
      <c r="H61" s="19"/>
      <c r="I61" s="19"/>
      <c r="J61" s="19"/>
      <c r="K61" s="19">
        <v>824</v>
      </c>
      <c r="L61" s="19">
        <v>75263.31</v>
      </c>
      <c r="M61" s="19">
        <v>335</v>
      </c>
      <c r="N61" s="24">
        <v>449</v>
      </c>
      <c r="O61" s="24">
        <f t="shared" si="3"/>
        <v>-114</v>
      </c>
      <c r="P61" s="24"/>
      <c r="Q61" s="24"/>
      <c r="R61" s="28"/>
    </row>
    <row r="62" spans="1:18" ht="25.2" customHeight="1">
      <c r="A62" s="13" t="s">
        <v>126</v>
      </c>
      <c r="B62" s="14" t="s">
        <v>127</v>
      </c>
      <c r="C62" s="17">
        <v>221</v>
      </c>
      <c r="D62" s="20">
        <v>23</v>
      </c>
      <c r="E62" s="19">
        <v>27</v>
      </c>
      <c r="F62" s="19">
        <f t="shared" si="2"/>
        <v>-4</v>
      </c>
      <c r="G62" s="21"/>
      <c r="H62" s="21"/>
      <c r="I62" s="21"/>
      <c r="J62" s="21"/>
      <c r="K62" s="19">
        <v>1672</v>
      </c>
      <c r="L62" s="19">
        <v>128446</v>
      </c>
      <c r="M62" s="19">
        <v>549</v>
      </c>
      <c r="N62" s="24">
        <v>804</v>
      </c>
      <c r="O62" s="24">
        <f t="shared" si="3"/>
        <v>-255</v>
      </c>
      <c r="P62" s="24"/>
      <c r="Q62" s="24"/>
      <c r="R62" s="28"/>
    </row>
    <row r="63" spans="1:18" ht="25.2" customHeight="1">
      <c r="A63" s="13" t="s">
        <v>128</v>
      </c>
      <c r="B63" s="14" t="s">
        <v>129</v>
      </c>
      <c r="C63" s="15">
        <f>SUM(C64:C65)</f>
        <v>6500</v>
      </c>
      <c r="D63" s="16">
        <f>SUM(D64:D65)</f>
        <v>2225</v>
      </c>
      <c r="E63" s="15">
        <f t="shared" ref="E63:Q63" si="10">SUM(E64:E65)</f>
        <v>2600</v>
      </c>
      <c r="F63" s="15">
        <f t="shared" si="10"/>
        <v>-375</v>
      </c>
      <c r="G63" s="15">
        <f t="shared" si="10"/>
        <v>0</v>
      </c>
      <c r="H63" s="15"/>
      <c r="I63" s="15">
        <f t="shared" si="10"/>
        <v>0</v>
      </c>
      <c r="J63" s="15"/>
      <c r="K63" s="15">
        <f t="shared" si="10"/>
        <v>7527</v>
      </c>
      <c r="L63" s="15">
        <f t="shared" si="10"/>
        <v>608365.89</v>
      </c>
      <c r="M63" s="15">
        <f t="shared" si="10"/>
        <v>2655</v>
      </c>
      <c r="N63" s="15">
        <f t="shared" si="10"/>
        <v>3752</v>
      </c>
      <c r="O63" s="15">
        <f t="shared" si="10"/>
        <v>-1097</v>
      </c>
      <c r="P63" s="15">
        <f t="shared" si="10"/>
        <v>474</v>
      </c>
      <c r="Q63" s="15">
        <f t="shared" si="10"/>
        <v>518</v>
      </c>
      <c r="R63" s="28"/>
    </row>
    <row r="64" spans="1:18" ht="25.2" customHeight="1">
      <c r="A64" s="13" t="s">
        <v>130</v>
      </c>
      <c r="B64" s="14" t="s">
        <v>131</v>
      </c>
      <c r="C64" s="19">
        <v>6000</v>
      </c>
      <c r="D64" s="20">
        <v>2001</v>
      </c>
      <c r="E64" s="19">
        <v>2400</v>
      </c>
      <c r="F64" s="19">
        <f t="shared" si="2"/>
        <v>-399</v>
      </c>
      <c r="G64" s="19"/>
      <c r="H64" s="19"/>
      <c r="I64" s="19"/>
      <c r="J64" s="19"/>
      <c r="K64" s="19">
        <v>5251</v>
      </c>
      <c r="L64" s="19">
        <v>423891.17</v>
      </c>
      <c r="M64" s="19">
        <v>1921</v>
      </c>
      <c r="N64" s="24">
        <v>2615</v>
      </c>
      <c r="O64" s="24">
        <f t="shared" si="3"/>
        <v>-694</v>
      </c>
      <c r="P64" s="24">
        <v>474</v>
      </c>
      <c r="Q64" s="24">
        <v>518</v>
      </c>
      <c r="R64" s="28"/>
    </row>
    <row r="65" spans="1:18" ht="25.2" customHeight="1">
      <c r="A65" s="13" t="s">
        <v>132</v>
      </c>
      <c r="B65" s="14" t="s">
        <v>133</v>
      </c>
      <c r="C65" s="19">
        <v>500</v>
      </c>
      <c r="D65" s="20">
        <v>224</v>
      </c>
      <c r="E65" s="19">
        <v>200</v>
      </c>
      <c r="F65" s="19">
        <f t="shared" si="2"/>
        <v>24</v>
      </c>
      <c r="G65" s="19"/>
      <c r="H65" s="19"/>
      <c r="I65" s="19"/>
      <c r="J65" s="19"/>
      <c r="K65" s="19">
        <v>2276</v>
      </c>
      <c r="L65" s="19">
        <v>184474.72</v>
      </c>
      <c r="M65" s="19">
        <v>734</v>
      </c>
      <c r="N65" s="24">
        <v>1137</v>
      </c>
      <c r="O65" s="24">
        <f t="shared" si="3"/>
        <v>-403</v>
      </c>
      <c r="P65" s="24"/>
      <c r="Q65" s="24"/>
      <c r="R65" s="28"/>
    </row>
    <row r="66" spans="1:18" ht="25.2" customHeight="1">
      <c r="A66" s="13" t="s">
        <v>134</v>
      </c>
      <c r="B66" s="14" t="s">
        <v>135</v>
      </c>
      <c r="C66" s="15">
        <f>SUM(C67:C72)</f>
        <v>16620</v>
      </c>
      <c r="D66" s="16">
        <f>SUM(D67:D72)</f>
        <v>3997</v>
      </c>
      <c r="E66" s="15">
        <f t="shared" ref="E66:Q66" si="11">SUM(E67:E72)</f>
        <v>5147</v>
      </c>
      <c r="F66" s="15">
        <f t="shared" si="11"/>
        <v>-1150</v>
      </c>
      <c r="G66" s="15">
        <f t="shared" si="11"/>
        <v>0</v>
      </c>
      <c r="H66" s="15"/>
      <c r="I66" s="15">
        <f t="shared" si="11"/>
        <v>0</v>
      </c>
      <c r="J66" s="15"/>
      <c r="K66" s="15">
        <f t="shared" si="11"/>
        <v>22158</v>
      </c>
      <c r="L66" s="15">
        <f t="shared" si="11"/>
        <v>1837515.75</v>
      </c>
      <c r="M66" s="15">
        <f t="shared" si="11"/>
        <v>7263</v>
      </c>
      <c r="N66" s="15">
        <f t="shared" si="11"/>
        <v>11248</v>
      </c>
      <c r="O66" s="15">
        <f t="shared" si="11"/>
        <v>-3985</v>
      </c>
      <c r="P66" s="15">
        <f t="shared" si="11"/>
        <v>1952</v>
      </c>
      <c r="Q66" s="15">
        <f t="shared" si="11"/>
        <v>1953</v>
      </c>
      <c r="R66" s="28"/>
    </row>
    <row r="67" spans="1:18" ht="72.599999999999994" customHeight="1">
      <c r="A67" s="13" t="s">
        <v>136</v>
      </c>
      <c r="B67" s="14" t="s">
        <v>137</v>
      </c>
      <c r="C67" s="17">
        <v>3800</v>
      </c>
      <c r="D67" s="20">
        <v>200</v>
      </c>
      <c r="E67" s="19">
        <v>1328</v>
      </c>
      <c r="F67" s="19">
        <f t="shared" si="2"/>
        <v>-1128</v>
      </c>
      <c r="G67" s="19"/>
      <c r="H67" s="19"/>
      <c r="I67" s="19"/>
      <c r="J67" s="19"/>
      <c r="K67" s="19">
        <v>6454</v>
      </c>
      <c r="L67" s="19">
        <v>518541.85</v>
      </c>
      <c r="M67" s="19">
        <v>1898</v>
      </c>
      <c r="N67" s="24">
        <v>3204</v>
      </c>
      <c r="O67" s="24">
        <f t="shared" si="3"/>
        <v>-1306</v>
      </c>
      <c r="P67" s="24"/>
      <c r="Q67" s="24"/>
      <c r="R67" s="34" t="s">
        <v>138</v>
      </c>
    </row>
    <row r="68" spans="1:18" ht="25.2" customHeight="1">
      <c r="A68" s="13" t="s">
        <v>139</v>
      </c>
      <c r="B68" s="14" t="s">
        <v>140</v>
      </c>
      <c r="C68" s="17">
        <v>6740</v>
      </c>
      <c r="D68" s="20">
        <v>2121</v>
      </c>
      <c r="E68" s="19">
        <v>2022</v>
      </c>
      <c r="F68" s="19">
        <f t="shared" si="2"/>
        <v>99</v>
      </c>
      <c r="G68" s="19"/>
      <c r="H68" s="19"/>
      <c r="I68" s="19"/>
      <c r="J68" s="19"/>
      <c r="K68" s="19">
        <v>9069</v>
      </c>
      <c r="L68" s="19">
        <v>713048.95</v>
      </c>
      <c r="M68" s="19">
        <v>3092</v>
      </c>
      <c r="N68" s="24">
        <v>4433</v>
      </c>
      <c r="O68" s="24">
        <f t="shared" si="3"/>
        <v>-1341</v>
      </c>
      <c r="P68" s="24">
        <v>1116</v>
      </c>
      <c r="Q68" s="24">
        <v>1155</v>
      </c>
      <c r="R68" s="28"/>
    </row>
    <row r="69" spans="1:18" ht="25.2" customHeight="1">
      <c r="A69" s="13" t="s">
        <v>141</v>
      </c>
      <c r="B69" s="14" t="s">
        <v>142</v>
      </c>
      <c r="C69" s="17">
        <v>3500</v>
      </c>
      <c r="D69" s="20">
        <v>1260</v>
      </c>
      <c r="E69" s="19">
        <v>1225</v>
      </c>
      <c r="F69" s="19">
        <f t="shared" si="2"/>
        <v>35</v>
      </c>
      <c r="G69" s="19"/>
      <c r="H69" s="19"/>
      <c r="I69" s="19"/>
      <c r="J69" s="19"/>
      <c r="K69" s="19">
        <v>2753</v>
      </c>
      <c r="L69" s="19">
        <v>232132.15</v>
      </c>
      <c r="M69" s="19">
        <v>904</v>
      </c>
      <c r="N69" s="24">
        <v>1414</v>
      </c>
      <c r="O69" s="24">
        <f t="shared" si="3"/>
        <v>-510</v>
      </c>
      <c r="P69" s="24">
        <v>836</v>
      </c>
      <c r="Q69" s="24">
        <v>798</v>
      </c>
      <c r="R69" s="28"/>
    </row>
    <row r="70" spans="1:18" ht="25.2" customHeight="1">
      <c r="A70" s="13" t="s">
        <v>143</v>
      </c>
      <c r="B70" s="14" t="s">
        <v>144</v>
      </c>
      <c r="C70" s="17">
        <v>1100</v>
      </c>
      <c r="D70" s="20">
        <v>152</v>
      </c>
      <c r="E70" s="19">
        <v>303</v>
      </c>
      <c r="F70" s="19">
        <f t="shared" si="2"/>
        <v>-151</v>
      </c>
      <c r="G70" s="21"/>
      <c r="H70" s="21"/>
      <c r="I70" s="21"/>
      <c r="J70" s="21"/>
      <c r="K70" s="19">
        <v>1850</v>
      </c>
      <c r="L70" s="19">
        <v>202680.39</v>
      </c>
      <c r="M70" s="19">
        <v>779</v>
      </c>
      <c r="N70" s="24">
        <v>1154</v>
      </c>
      <c r="O70" s="24">
        <f t="shared" si="3"/>
        <v>-375</v>
      </c>
      <c r="P70" s="24"/>
      <c r="Q70" s="24"/>
      <c r="R70" s="28"/>
    </row>
    <row r="71" spans="1:18" ht="25.2" customHeight="1">
      <c r="A71" s="13" t="s">
        <v>145</v>
      </c>
      <c r="B71" s="14" t="s">
        <v>146</v>
      </c>
      <c r="C71" s="17">
        <v>300</v>
      </c>
      <c r="D71" s="18">
        <v>0</v>
      </c>
      <c r="E71" s="19">
        <v>92</v>
      </c>
      <c r="F71" s="19">
        <f t="shared" si="2"/>
        <v>-92</v>
      </c>
      <c r="G71" s="19"/>
      <c r="H71" s="19"/>
      <c r="I71" s="19"/>
      <c r="J71" s="19"/>
      <c r="K71" s="19">
        <v>634</v>
      </c>
      <c r="L71" s="19">
        <v>47957.53</v>
      </c>
      <c r="M71" s="19">
        <v>130</v>
      </c>
      <c r="N71" s="24">
        <v>302</v>
      </c>
      <c r="O71" s="24">
        <f t="shared" si="3"/>
        <v>-172</v>
      </c>
      <c r="P71" s="24"/>
      <c r="Q71" s="24"/>
      <c r="R71" s="28"/>
    </row>
    <row r="72" spans="1:18" ht="25.2" customHeight="1">
      <c r="A72" s="13" t="s">
        <v>147</v>
      </c>
      <c r="B72" s="14" t="s">
        <v>148</v>
      </c>
      <c r="C72" s="17">
        <v>1180</v>
      </c>
      <c r="D72" s="20">
        <v>264</v>
      </c>
      <c r="E72" s="19">
        <v>177</v>
      </c>
      <c r="F72" s="19">
        <f t="shared" si="2"/>
        <v>87</v>
      </c>
      <c r="G72" s="19"/>
      <c r="H72" s="19"/>
      <c r="I72" s="19"/>
      <c r="J72" s="19"/>
      <c r="K72" s="19">
        <v>1398</v>
      </c>
      <c r="L72" s="19">
        <v>123154.88</v>
      </c>
      <c r="M72" s="19">
        <v>460</v>
      </c>
      <c r="N72" s="24">
        <v>741</v>
      </c>
      <c r="O72" s="24">
        <f t="shared" si="3"/>
        <v>-281</v>
      </c>
      <c r="P72" s="24"/>
      <c r="Q72" s="24"/>
      <c r="R72" s="28"/>
    </row>
    <row r="73" spans="1:18" ht="25.2" customHeight="1">
      <c r="A73" s="13" t="s">
        <v>149</v>
      </c>
      <c r="B73" s="14" t="s">
        <v>150</v>
      </c>
      <c r="C73" s="15">
        <f>SUM(C74:C80)</f>
        <v>8280</v>
      </c>
      <c r="D73" s="16">
        <f>SUM(D74:D80)</f>
        <v>1920</v>
      </c>
      <c r="E73" s="15">
        <f t="shared" ref="E73:Q73" si="12">SUM(E74:E80)</f>
        <v>1594</v>
      </c>
      <c r="F73" s="15">
        <f t="shared" si="12"/>
        <v>326</v>
      </c>
      <c r="G73" s="15">
        <f t="shared" si="12"/>
        <v>0</v>
      </c>
      <c r="H73" s="15"/>
      <c r="I73" s="15">
        <f t="shared" si="12"/>
        <v>0</v>
      </c>
      <c r="J73" s="15"/>
      <c r="K73" s="15">
        <f t="shared" si="12"/>
        <v>10703</v>
      </c>
      <c r="L73" s="15">
        <f t="shared" si="12"/>
        <v>822886.52</v>
      </c>
      <c r="M73" s="15">
        <f t="shared" si="12"/>
        <v>4390</v>
      </c>
      <c r="N73" s="15">
        <f t="shared" si="12"/>
        <v>5152</v>
      </c>
      <c r="O73" s="15">
        <f t="shared" si="12"/>
        <v>-762</v>
      </c>
      <c r="P73" s="15">
        <f t="shared" si="12"/>
        <v>0</v>
      </c>
      <c r="Q73" s="15">
        <f t="shared" si="12"/>
        <v>0</v>
      </c>
      <c r="R73" s="28"/>
    </row>
    <row r="74" spans="1:18" ht="25.2" customHeight="1">
      <c r="A74" s="13" t="s">
        <v>151</v>
      </c>
      <c r="B74" s="14" t="s">
        <v>152</v>
      </c>
      <c r="C74" s="17">
        <v>2100</v>
      </c>
      <c r="D74" s="20">
        <v>639</v>
      </c>
      <c r="E74" s="19">
        <v>493</v>
      </c>
      <c r="F74" s="19">
        <f t="shared" si="2"/>
        <v>146</v>
      </c>
      <c r="G74" s="19"/>
      <c r="H74" s="19"/>
      <c r="I74" s="19"/>
      <c r="J74" s="19"/>
      <c r="K74" s="19">
        <v>1822</v>
      </c>
      <c r="L74" s="19">
        <v>159285.91</v>
      </c>
      <c r="M74" s="19">
        <v>1046</v>
      </c>
      <c r="N74" s="24">
        <v>961</v>
      </c>
      <c r="O74" s="24">
        <f t="shared" si="3"/>
        <v>85</v>
      </c>
      <c r="P74" s="24"/>
      <c r="Q74" s="24"/>
      <c r="R74" s="35"/>
    </row>
    <row r="75" spans="1:18" ht="25.2" customHeight="1">
      <c r="A75" s="13" t="s">
        <v>153</v>
      </c>
      <c r="B75" s="14" t="s">
        <v>154</v>
      </c>
      <c r="C75" s="19">
        <v>1200</v>
      </c>
      <c r="D75" s="20">
        <v>181</v>
      </c>
      <c r="E75" s="19">
        <v>120</v>
      </c>
      <c r="F75" s="19">
        <f t="shared" ref="F75:F103" si="13">D75-E75</f>
        <v>61</v>
      </c>
      <c r="G75" s="19"/>
      <c r="H75" s="19"/>
      <c r="I75" s="19"/>
      <c r="J75" s="19"/>
      <c r="K75" s="19">
        <v>5081</v>
      </c>
      <c r="L75" s="19">
        <v>413398</v>
      </c>
      <c r="M75" s="19">
        <v>1688</v>
      </c>
      <c r="N75" s="24">
        <v>2545</v>
      </c>
      <c r="O75" s="24">
        <f t="shared" ref="O75:O103" si="14">M75-N75</f>
        <v>-857</v>
      </c>
      <c r="P75" s="24"/>
      <c r="Q75" s="24"/>
      <c r="R75" s="28"/>
    </row>
    <row r="76" spans="1:18" ht="25.2" customHeight="1">
      <c r="A76" s="13" t="s">
        <v>155</v>
      </c>
      <c r="B76" s="14" t="s">
        <v>156</v>
      </c>
      <c r="C76" s="19">
        <v>180</v>
      </c>
      <c r="D76" s="20">
        <v>71</v>
      </c>
      <c r="E76" s="19">
        <v>47</v>
      </c>
      <c r="F76" s="19">
        <f t="shared" si="13"/>
        <v>24</v>
      </c>
      <c r="G76" s="19"/>
      <c r="H76" s="19"/>
      <c r="I76" s="19"/>
      <c r="J76" s="19"/>
      <c r="K76" s="19">
        <v>556</v>
      </c>
      <c r="L76" s="19">
        <v>45000</v>
      </c>
      <c r="M76" s="19">
        <v>144</v>
      </c>
      <c r="N76" s="24">
        <v>277</v>
      </c>
      <c r="O76" s="24">
        <f t="shared" si="14"/>
        <v>-133</v>
      </c>
      <c r="P76" s="24"/>
      <c r="Q76" s="24"/>
      <c r="R76" s="28"/>
    </row>
    <row r="77" spans="1:18" ht="25.2" customHeight="1">
      <c r="A77" s="13" t="s">
        <v>157</v>
      </c>
      <c r="B77" s="29" t="s">
        <v>158</v>
      </c>
      <c r="C77" s="19">
        <v>0</v>
      </c>
      <c r="D77" s="22"/>
      <c r="E77" s="19">
        <v>0</v>
      </c>
      <c r="F77" s="19">
        <f t="shared" si="13"/>
        <v>0</v>
      </c>
      <c r="G77" s="21"/>
      <c r="H77" s="21"/>
      <c r="I77" s="21"/>
      <c r="J77" s="21"/>
      <c r="K77" s="19">
        <v>141</v>
      </c>
      <c r="L77" s="19">
        <v>12486.88</v>
      </c>
      <c r="M77" s="19">
        <v>107</v>
      </c>
      <c r="N77" s="24">
        <v>75</v>
      </c>
      <c r="O77" s="24">
        <f t="shared" si="14"/>
        <v>32</v>
      </c>
      <c r="P77" s="24"/>
      <c r="Q77" s="24"/>
      <c r="R77" s="35"/>
    </row>
    <row r="78" spans="1:18" ht="25.2" customHeight="1">
      <c r="A78" s="13" t="s">
        <v>159</v>
      </c>
      <c r="B78" s="29" t="s">
        <v>160</v>
      </c>
      <c r="C78" s="19">
        <v>1200</v>
      </c>
      <c r="D78" s="20">
        <v>180</v>
      </c>
      <c r="E78" s="19">
        <v>156</v>
      </c>
      <c r="F78" s="19">
        <f t="shared" si="13"/>
        <v>24</v>
      </c>
      <c r="G78" s="19"/>
      <c r="H78" s="19"/>
      <c r="I78" s="19"/>
      <c r="J78" s="19"/>
      <c r="K78" s="19">
        <v>1365</v>
      </c>
      <c r="L78" s="19">
        <v>78353</v>
      </c>
      <c r="M78" s="19">
        <v>736</v>
      </c>
      <c r="N78" s="24">
        <v>541</v>
      </c>
      <c r="O78" s="24">
        <f t="shared" si="14"/>
        <v>195</v>
      </c>
      <c r="P78" s="24"/>
      <c r="Q78" s="24"/>
      <c r="R78" s="35"/>
    </row>
    <row r="79" spans="1:18" ht="25.2" customHeight="1">
      <c r="A79" s="13" t="s">
        <v>161</v>
      </c>
      <c r="B79" s="29" t="s">
        <v>162</v>
      </c>
      <c r="C79" s="17">
        <v>700</v>
      </c>
      <c r="D79" s="20">
        <v>158</v>
      </c>
      <c r="E79" s="19">
        <v>140</v>
      </c>
      <c r="F79" s="19">
        <f t="shared" si="13"/>
        <v>18</v>
      </c>
      <c r="G79" s="19"/>
      <c r="H79" s="19"/>
      <c r="I79" s="19"/>
      <c r="J79" s="19"/>
      <c r="K79" s="19">
        <v>646</v>
      </c>
      <c r="L79" s="19">
        <v>40441</v>
      </c>
      <c r="M79" s="19">
        <v>261</v>
      </c>
      <c r="N79" s="24">
        <v>271</v>
      </c>
      <c r="O79" s="24">
        <f t="shared" si="14"/>
        <v>-10</v>
      </c>
      <c r="P79" s="24"/>
      <c r="Q79" s="24"/>
      <c r="R79" s="35"/>
    </row>
    <row r="80" spans="1:18" ht="25.2" customHeight="1">
      <c r="A80" s="13" t="s">
        <v>163</v>
      </c>
      <c r="B80" s="29" t="s">
        <v>164</v>
      </c>
      <c r="C80" s="17">
        <v>2900</v>
      </c>
      <c r="D80" s="20">
        <v>691</v>
      </c>
      <c r="E80" s="19">
        <v>638</v>
      </c>
      <c r="F80" s="19">
        <f t="shared" si="13"/>
        <v>53</v>
      </c>
      <c r="G80" s="19"/>
      <c r="H80" s="19"/>
      <c r="I80" s="19"/>
      <c r="J80" s="19"/>
      <c r="K80" s="19">
        <v>1092</v>
      </c>
      <c r="L80" s="19">
        <v>73921.73</v>
      </c>
      <c r="M80" s="19">
        <v>408</v>
      </c>
      <c r="N80" s="24">
        <v>482</v>
      </c>
      <c r="O80" s="24">
        <f t="shared" si="14"/>
        <v>-74</v>
      </c>
      <c r="P80" s="24"/>
      <c r="Q80" s="24"/>
      <c r="R80" s="35"/>
    </row>
    <row r="81" spans="1:18" ht="25.2" customHeight="1">
      <c r="A81" s="13" t="s">
        <v>165</v>
      </c>
      <c r="B81" s="14" t="s">
        <v>166</v>
      </c>
      <c r="C81" s="15">
        <f>SUM(C82:C86)</f>
        <v>2825</v>
      </c>
      <c r="D81" s="16">
        <f>SUM(D82:D86)</f>
        <v>789</v>
      </c>
      <c r="E81" s="15">
        <f t="shared" ref="E81:Q81" si="15">SUM(E82:E86)</f>
        <v>787</v>
      </c>
      <c r="F81" s="15">
        <f t="shared" si="15"/>
        <v>2</v>
      </c>
      <c r="G81" s="15">
        <f t="shared" si="15"/>
        <v>52</v>
      </c>
      <c r="H81" s="15">
        <f t="shared" si="15"/>
        <v>319</v>
      </c>
      <c r="I81" s="15">
        <f t="shared" si="15"/>
        <v>240</v>
      </c>
      <c r="J81" s="15">
        <f t="shared" si="15"/>
        <v>79</v>
      </c>
      <c r="K81" s="15">
        <f t="shared" si="15"/>
        <v>23925</v>
      </c>
      <c r="L81" s="15">
        <f t="shared" si="15"/>
        <v>2091110.97</v>
      </c>
      <c r="M81" s="15">
        <f t="shared" si="15"/>
        <v>6858</v>
      </c>
      <c r="N81" s="15">
        <f t="shared" si="15"/>
        <v>12614</v>
      </c>
      <c r="O81" s="15">
        <f t="shared" si="15"/>
        <v>-5756</v>
      </c>
      <c r="P81" s="15">
        <f t="shared" si="15"/>
        <v>1396</v>
      </c>
      <c r="Q81" s="15">
        <f t="shared" si="15"/>
        <v>1489</v>
      </c>
      <c r="R81" s="28"/>
    </row>
    <row r="82" spans="1:18" ht="25.2" customHeight="1">
      <c r="A82" s="13" t="s">
        <v>167</v>
      </c>
      <c r="B82" s="14" t="s">
        <v>168</v>
      </c>
      <c r="C82" s="17">
        <v>1000</v>
      </c>
      <c r="D82" s="20">
        <v>437</v>
      </c>
      <c r="E82" s="19">
        <v>400</v>
      </c>
      <c r="F82" s="19">
        <f t="shared" si="13"/>
        <v>37</v>
      </c>
      <c r="G82" s="19">
        <v>52</v>
      </c>
      <c r="H82" s="19">
        <v>319</v>
      </c>
      <c r="I82" s="19">
        <v>240</v>
      </c>
      <c r="J82" s="19">
        <f>H82-I82</f>
        <v>79</v>
      </c>
      <c r="K82" s="19">
        <v>15619</v>
      </c>
      <c r="L82" s="19">
        <v>1273456.97</v>
      </c>
      <c r="M82" s="19">
        <v>3528</v>
      </c>
      <c r="N82" s="24">
        <v>7834</v>
      </c>
      <c r="O82" s="24">
        <f t="shared" si="14"/>
        <v>-4306</v>
      </c>
      <c r="P82" s="24"/>
      <c r="Q82" s="24"/>
      <c r="R82" s="28"/>
    </row>
    <row r="83" spans="1:18" ht="25.2" customHeight="1">
      <c r="A83" s="13" t="s">
        <v>169</v>
      </c>
      <c r="B83" s="14" t="s">
        <v>170</v>
      </c>
      <c r="C83" s="17">
        <v>370</v>
      </c>
      <c r="D83" s="20">
        <v>83</v>
      </c>
      <c r="E83" s="19">
        <v>77</v>
      </c>
      <c r="F83" s="19">
        <f t="shared" si="13"/>
        <v>6</v>
      </c>
      <c r="G83" s="19"/>
      <c r="H83" s="19"/>
      <c r="I83" s="19"/>
      <c r="J83" s="19"/>
      <c r="K83" s="19">
        <v>2146</v>
      </c>
      <c r="L83" s="19">
        <v>199040.68</v>
      </c>
      <c r="M83" s="19">
        <v>798</v>
      </c>
      <c r="N83" s="24">
        <v>1182</v>
      </c>
      <c r="O83" s="24">
        <f t="shared" si="14"/>
        <v>-384</v>
      </c>
      <c r="P83" s="24">
        <v>625</v>
      </c>
      <c r="Q83" s="24">
        <v>636</v>
      </c>
      <c r="R83" s="28"/>
    </row>
    <row r="84" spans="1:18" ht="25.2" customHeight="1">
      <c r="A84" s="13" t="s">
        <v>171</v>
      </c>
      <c r="B84" s="14" t="s">
        <v>172</v>
      </c>
      <c r="C84" s="17">
        <v>465</v>
      </c>
      <c r="D84" s="20">
        <v>48</v>
      </c>
      <c r="E84" s="19">
        <v>51</v>
      </c>
      <c r="F84" s="19">
        <f t="shared" si="13"/>
        <v>-3</v>
      </c>
      <c r="G84" s="21"/>
      <c r="H84" s="21"/>
      <c r="I84" s="21"/>
      <c r="J84" s="21"/>
      <c r="K84" s="19">
        <v>1435</v>
      </c>
      <c r="L84" s="19">
        <v>162161.66</v>
      </c>
      <c r="M84" s="19">
        <v>701</v>
      </c>
      <c r="N84" s="24">
        <v>917</v>
      </c>
      <c r="O84" s="24">
        <f t="shared" si="14"/>
        <v>-216</v>
      </c>
      <c r="P84" s="24">
        <v>571</v>
      </c>
      <c r="Q84" s="24">
        <v>670</v>
      </c>
      <c r="R84" s="28"/>
    </row>
    <row r="85" spans="1:18" ht="25.2" customHeight="1">
      <c r="A85" s="13" t="s">
        <v>173</v>
      </c>
      <c r="B85" s="14" t="s">
        <v>174</v>
      </c>
      <c r="C85" s="17">
        <v>750</v>
      </c>
      <c r="D85" s="20">
        <v>201</v>
      </c>
      <c r="E85" s="19">
        <v>225</v>
      </c>
      <c r="F85" s="19">
        <f t="shared" si="13"/>
        <v>-24</v>
      </c>
      <c r="G85" s="19"/>
      <c r="H85" s="19"/>
      <c r="I85" s="19"/>
      <c r="J85" s="19"/>
      <c r="K85" s="19">
        <v>2197</v>
      </c>
      <c r="L85" s="19">
        <v>245840.66</v>
      </c>
      <c r="M85" s="19">
        <v>1043</v>
      </c>
      <c r="N85" s="24">
        <v>1393</v>
      </c>
      <c r="O85" s="24">
        <f t="shared" si="14"/>
        <v>-350</v>
      </c>
      <c r="P85" s="24"/>
      <c r="Q85" s="24"/>
      <c r="R85" s="28"/>
    </row>
    <row r="86" spans="1:18" ht="25.2" customHeight="1">
      <c r="A86" s="13" t="s">
        <v>175</v>
      </c>
      <c r="B86" s="14" t="s">
        <v>176</v>
      </c>
      <c r="C86" s="17">
        <v>240</v>
      </c>
      <c r="D86" s="20">
        <v>20</v>
      </c>
      <c r="E86" s="19">
        <v>34</v>
      </c>
      <c r="F86" s="19">
        <f t="shared" si="13"/>
        <v>-14</v>
      </c>
      <c r="G86" s="19"/>
      <c r="H86" s="19"/>
      <c r="I86" s="19"/>
      <c r="J86" s="19"/>
      <c r="K86" s="19">
        <v>2528</v>
      </c>
      <c r="L86" s="19">
        <v>210611</v>
      </c>
      <c r="M86" s="19">
        <v>788</v>
      </c>
      <c r="N86" s="24">
        <v>1288</v>
      </c>
      <c r="O86" s="24">
        <f t="shared" si="14"/>
        <v>-500</v>
      </c>
      <c r="P86" s="24">
        <v>200</v>
      </c>
      <c r="Q86" s="24">
        <v>183</v>
      </c>
      <c r="R86" s="28"/>
    </row>
    <row r="87" spans="1:18" ht="25.2" customHeight="1">
      <c r="A87" s="13" t="s">
        <v>177</v>
      </c>
      <c r="B87" s="14" t="s">
        <v>178</v>
      </c>
      <c r="C87" s="15"/>
      <c r="D87" s="16"/>
      <c r="E87" s="15"/>
      <c r="F87" s="19">
        <f t="shared" si="13"/>
        <v>0</v>
      </c>
      <c r="G87" s="15"/>
      <c r="H87" s="15"/>
      <c r="I87" s="15"/>
      <c r="J87" s="15"/>
      <c r="K87" s="15">
        <f t="shared" ref="K87:Q87" si="16">SUM(K88:K92)</f>
        <v>2288</v>
      </c>
      <c r="L87" s="15">
        <f t="shared" si="16"/>
        <v>144612.19</v>
      </c>
      <c r="M87" s="15">
        <f t="shared" si="16"/>
        <v>460</v>
      </c>
      <c r="N87" s="15">
        <f t="shared" si="16"/>
        <v>963</v>
      </c>
      <c r="O87" s="15">
        <f t="shared" si="16"/>
        <v>-503</v>
      </c>
      <c r="P87" s="15">
        <f t="shared" si="16"/>
        <v>0</v>
      </c>
      <c r="Q87" s="15">
        <f t="shared" si="16"/>
        <v>0</v>
      </c>
      <c r="R87" s="28"/>
    </row>
    <row r="88" spans="1:18" ht="25.2" customHeight="1">
      <c r="A88" s="13" t="s">
        <v>179</v>
      </c>
      <c r="B88" s="14" t="s">
        <v>180</v>
      </c>
      <c r="C88" s="17"/>
      <c r="D88" s="18"/>
      <c r="E88" s="19">
        <v>0</v>
      </c>
      <c r="F88" s="19">
        <f t="shared" si="13"/>
        <v>0</v>
      </c>
      <c r="G88" s="19"/>
      <c r="H88" s="19"/>
      <c r="I88" s="19"/>
      <c r="J88" s="19"/>
      <c r="K88" s="25"/>
      <c r="L88" s="25"/>
      <c r="M88" s="25"/>
      <c r="N88" s="24">
        <v>0</v>
      </c>
      <c r="O88" s="24">
        <f t="shared" si="14"/>
        <v>0</v>
      </c>
      <c r="P88" s="24"/>
      <c r="Q88" s="24"/>
      <c r="R88" s="28"/>
    </row>
    <row r="89" spans="1:18" ht="25.2" customHeight="1">
      <c r="A89" s="13" t="s">
        <v>181</v>
      </c>
      <c r="B89" s="14" t="s">
        <v>182</v>
      </c>
      <c r="C89" s="17"/>
      <c r="D89" s="18"/>
      <c r="E89" s="19">
        <v>0</v>
      </c>
      <c r="F89" s="19">
        <f t="shared" si="13"/>
        <v>0</v>
      </c>
      <c r="G89" s="19"/>
      <c r="H89" s="19"/>
      <c r="I89" s="19"/>
      <c r="J89" s="19"/>
      <c r="K89" s="19">
        <v>609</v>
      </c>
      <c r="L89" s="19">
        <v>35634</v>
      </c>
      <c r="M89" s="19">
        <v>120</v>
      </c>
      <c r="N89" s="24">
        <v>263</v>
      </c>
      <c r="O89" s="24">
        <f t="shared" si="14"/>
        <v>-143</v>
      </c>
      <c r="P89" s="24"/>
      <c r="Q89" s="24"/>
      <c r="R89" s="28"/>
    </row>
    <row r="90" spans="1:18" ht="25.2" customHeight="1">
      <c r="A90" s="13" t="s">
        <v>183</v>
      </c>
      <c r="B90" s="14" t="s">
        <v>184</v>
      </c>
      <c r="C90" s="17"/>
      <c r="D90" s="18"/>
      <c r="E90" s="19">
        <v>0</v>
      </c>
      <c r="F90" s="19">
        <f t="shared" si="13"/>
        <v>0</v>
      </c>
      <c r="G90" s="19"/>
      <c r="H90" s="19"/>
      <c r="I90" s="19"/>
      <c r="J90" s="19"/>
      <c r="K90" s="19">
        <v>761</v>
      </c>
      <c r="L90" s="19">
        <v>44099.67</v>
      </c>
      <c r="M90" s="19">
        <v>147</v>
      </c>
      <c r="N90" s="24">
        <v>244</v>
      </c>
      <c r="O90" s="24">
        <f t="shared" si="14"/>
        <v>-97</v>
      </c>
      <c r="P90" s="24"/>
      <c r="Q90" s="24"/>
      <c r="R90" s="28"/>
    </row>
    <row r="91" spans="1:18" ht="25.2" customHeight="1">
      <c r="A91" s="30" t="s">
        <v>185</v>
      </c>
      <c r="B91" s="14" t="s">
        <v>186</v>
      </c>
      <c r="C91" s="17"/>
      <c r="D91" s="18"/>
      <c r="E91" s="19">
        <v>0</v>
      </c>
      <c r="F91" s="19">
        <f t="shared" si="13"/>
        <v>0</v>
      </c>
      <c r="G91" s="19"/>
      <c r="H91" s="19"/>
      <c r="I91" s="19"/>
      <c r="J91" s="19"/>
      <c r="K91" s="19">
        <v>232</v>
      </c>
      <c r="L91" s="19">
        <v>27409.52</v>
      </c>
      <c r="M91" s="19">
        <v>53</v>
      </c>
      <c r="N91" s="24">
        <v>303</v>
      </c>
      <c r="O91" s="24">
        <f t="shared" si="14"/>
        <v>-250</v>
      </c>
      <c r="P91" s="24"/>
      <c r="Q91" s="24"/>
      <c r="R91" s="28"/>
    </row>
    <row r="92" spans="1:18" ht="25.2" customHeight="1">
      <c r="A92" s="30" t="s">
        <v>187</v>
      </c>
      <c r="B92" s="14" t="s">
        <v>188</v>
      </c>
      <c r="C92" s="17"/>
      <c r="D92" s="18"/>
      <c r="E92" s="19">
        <v>0</v>
      </c>
      <c r="F92" s="19">
        <f t="shared" si="13"/>
        <v>0</v>
      </c>
      <c r="G92" s="19"/>
      <c r="H92" s="19"/>
      <c r="I92" s="19"/>
      <c r="J92" s="19"/>
      <c r="K92" s="19">
        <v>686</v>
      </c>
      <c r="L92" s="19">
        <v>37469</v>
      </c>
      <c r="M92" s="19">
        <v>140</v>
      </c>
      <c r="N92" s="24">
        <v>153</v>
      </c>
      <c r="O92" s="24">
        <f t="shared" si="14"/>
        <v>-13</v>
      </c>
      <c r="P92" s="24"/>
      <c r="Q92" s="24"/>
      <c r="R92" s="28"/>
    </row>
    <row r="93" spans="1:18" ht="25.2" customHeight="1">
      <c r="A93" s="13" t="s">
        <v>189</v>
      </c>
      <c r="B93" s="14" t="s">
        <v>190</v>
      </c>
      <c r="C93" s="15">
        <f>SUM(C94:C103)</f>
        <v>27456</v>
      </c>
      <c r="D93" s="16">
        <f>SUM(D94:D103)</f>
        <v>7364</v>
      </c>
      <c r="E93" s="15">
        <f t="shared" ref="E93:Q93" si="17">SUM(E94:E103)</f>
        <v>8051</v>
      </c>
      <c r="F93" s="15">
        <f t="shared" si="17"/>
        <v>-687</v>
      </c>
      <c r="G93" s="15">
        <f t="shared" si="17"/>
        <v>0</v>
      </c>
      <c r="H93" s="15"/>
      <c r="I93" s="15">
        <f t="shared" si="17"/>
        <v>0</v>
      </c>
      <c r="J93" s="15"/>
      <c r="K93" s="15">
        <f t="shared" si="17"/>
        <v>25345</v>
      </c>
      <c r="L93" s="15">
        <f t="shared" si="17"/>
        <v>2183813.16</v>
      </c>
      <c r="M93" s="15">
        <f t="shared" si="17"/>
        <v>11143</v>
      </c>
      <c r="N93" s="15">
        <f t="shared" si="17"/>
        <v>13224</v>
      </c>
      <c r="O93" s="15">
        <f t="shared" si="17"/>
        <v>-2081</v>
      </c>
      <c r="P93" s="15">
        <f t="shared" si="17"/>
        <v>901</v>
      </c>
      <c r="Q93" s="15">
        <f t="shared" si="17"/>
        <v>1028</v>
      </c>
      <c r="R93" s="28"/>
    </row>
    <row r="94" spans="1:18" ht="25.2" customHeight="1">
      <c r="A94" s="13" t="s">
        <v>191</v>
      </c>
      <c r="B94" s="14" t="s">
        <v>192</v>
      </c>
      <c r="C94" s="17">
        <v>4700</v>
      </c>
      <c r="D94" s="20">
        <v>1738</v>
      </c>
      <c r="E94" s="19">
        <v>1692</v>
      </c>
      <c r="F94" s="19">
        <f t="shared" si="13"/>
        <v>46</v>
      </c>
      <c r="G94" s="19"/>
      <c r="H94" s="19"/>
      <c r="I94" s="19"/>
      <c r="J94" s="19"/>
      <c r="K94" s="19">
        <v>5731</v>
      </c>
      <c r="L94" s="19">
        <v>594720.28</v>
      </c>
      <c r="M94" s="19">
        <v>2900</v>
      </c>
      <c r="N94" s="24">
        <v>3431</v>
      </c>
      <c r="O94" s="24">
        <f t="shared" si="14"/>
        <v>-531</v>
      </c>
      <c r="P94" s="24"/>
      <c r="Q94" s="24"/>
      <c r="R94" s="28"/>
    </row>
    <row r="95" spans="1:18" ht="25.2" customHeight="1">
      <c r="A95" s="13" t="s">
        <v>193</v>
      </c>
      <c r="B95" s="14" t="s">
        <v>194</v>
      </c>
      <c r="C95" s="17">
        <v>3200</v>
      </c>
      <c r="D95" s="20">
        <v>866</v>
      </c>
      <c r="E95" s="19">
        <v>1152</v>
      </c>
      <c r="F95" s="19">
        <f t="shared" si="13"/>
        <v>-286</v>
      </c>
      <c r="G95" s="19"/>
      <c r="H95" s="19"/>
      <c r="I95" s="19"/>
      <c r="J95" s="19"/>
      <c r="K95" s="19">
        <v>608</v>
      </c>
      <c r="L95" s="19">
        <v>67731.56</v>
      </c>
      <c r="M95" s="19">
        <v>253</v>
      </c>
      <c r="N95" s="24">
        <v>384</v>
      </c>
      <c r="O95" s="24">
        <f t="shared" si="14"/>
        <v>-131</v>
      </c>
      <c r="P95" s="24"/>
      <c r="Q95" s="24"/>
      <c r="R95" s="28"/>
    </row>
    <row r="96" spans="1:18" ht="25.2" customHeight="1">
      <c r="A96" s="13" t="s">
        <v>195</v>
      </c>
      <c r="B96" s="14" t="s">
        <v>196</v>
      </c>
      <c r="C96" s="17">
        <v>3800</v>
      </c>
      <c r="D96" s="20">
        <v>653</v>
      </c>
      <c r="E96" s="19">
        <v>760</v>
      </c>
      <c r="F96" s="19">
        <f t="shared" si="13"/>
        <v>-107</v>
      </c>
      <c r="G96" s="19"/>
      <c r="H96" s="19"/>
      <c r="I96" s="19"/>
      <c r="J96" s="19"/>
      <c r="K96" s="19">
        <v>3271</v>
      </c>
      <c r="L96" s="19">
        <v>231961.06</v>
      </c>
      <c r="M96" s="19">
        <v>1304</v>
      </c>
      <c r="N96" s="24">
        <v>1489</v>
      </c>
      <c r="O96" s="24">
        <f t="shared" si="14"/>
        <v>-185</v>
      </c>
      <c r="P96" s="24"/>
      <c r="Q96" s="24"/>
      <c r="R96" s="28"/>
    </row>
    <row r="97" spans="1:18" ht="25.2" customHeight="1">
      <c r="A97" s="13" t="s">
        <v>197</v>
      </c>
      <c r="B97" s="14" t="s">
        <v>198</v>
      </c>
      <c r="C97" s="17">
        <v>1000</v>
      </c>
      <c r="D97" s="20">
        <v>247</v>
      </c>
      <c r="E97" s="19">
        <v>240</v>
      </c>
      <c r="F97" s="19">
        <f t="shared" si="13"/>
        <v>7</v>
      </c>
      <c r="G97" s="21"/>
      <c r="H97" s="21"/>
      <c r="I97" s="21"/>
      <c r="J97" s="21"/>
      <c r="K97" s="19">
        <v>735</v>
      </c>
      <c r="L97" s="19">
        <v>76838.080000000002</v>
      </c>
      <c r="M97" s="19">
        <v>323</v>
      </c>
      <c r="N97" s="24">
        <v>443</v>
      </c>
      <c r="O97" s="24">
        <f t="shared" si="14"/>
        <v>-120</v>
      </c>
      <c r="P97" s="24"/>
      <c r="Q97" s="24"/>
      <c r="R97" s="28"/>
    </row>
    <row r="98" spans="1:18" ht="25.2" customHeight="1">
      <c r="A98" s="13" t="s">
        <v>199</v>
      </c>
      <c r="B98" s="14" t="s">
        <v>200</v>
      </c>
      <c r="C98" s="17">
        <v>2800</v>
      </c>
      <c r="D98" s="20">
        <v>617</v>
      </c>
      <c r="E98" s="19">
        <v>840</v>
      </c>
      <c r="F98" s="19">
        <f t="shared" si="13"/>
        <v>-223</v>
      </c>
      <c r="G98" s="19"/>
      <c r="H98" s="19"/>
      <c r="I98" s="19"/>
      <c r="J98" s="19"/>
      <c r="K98" s="19">
        <v>1980</v>
      </c>
      <c r="L98" s="19">
        <v>133046</v>
      </c>
      <c r="M98" s="19">
        <v>695</v>
      </c>
      <c r="N98" s="24">
        <v>869</v>
      </c>
      <c r="O98" s="24">
        <f t="shared" si="14"/>
        <v>-174</v>
      </c>
      <c r="P98" s="24"/>
      <c r="Q98" s="24"/>
      <c r="R98" s="28"/>
    </row>
    <row r="99" spans="1:18" ht="25.2" customHeight="1">
      <c r="A99" s="13" t="s">
        <v>201</v>
      </c>
      <c r="B99" s="14" t="s">
        <v>202</v>
      </c>
      <c r="C99" s="17">
        <v>1000</v>
      </c>
      <c r="D99" s="20">
        <v>76</v>
      </c>
      <c r="E99" s="19">
        <v>250</v>
      </c>
      <c r="F99" s="19">
        <f t="shared" si="13"/>
        <v>-174</v>
      </c>
      <c r="G99" s="19"/>
      <c r="H99" s="19"/>
      <c r="I99" s="19"/>
      <c r="J99" s="19"/>
      <c r="K99" s="19">
        <v>46</v>
      </c>
      <c r="L99" s="19">
        <v>3435.44</v>
      </c>
      <c r="M99" s="19">
        <v>18</v>
      </c>
      <c r="N99" s="24">
        <v>22</v>
      </c>
      <c r="O99" s="24">
        <f t="shared" si="14"/>
        <v>-4</v>
      </c>
      <c r="P99" s="24"/>
      <c r="Q99" s="24"/>
      <c r="R99" s="28"/>
    </row>
    <row r="100" spans="1:18" ht="25.2" customHeight="1">
      <c r="A100" s="13" t="s">
        <v>203</v>
      </c>
      <c r="B100" s="14" t="s">
        <v>204</v>
      </c>
      <c r="C100" s="17">
        <v>5000</v>
      </c>
      <c r="D100" s="20">
        <v>1535</v>
      </c>
      <c r="E100" s="19">
        <v>1700</v>
      </c>
      <c r="F100" s="19">
        <f t="shared" si="13"/>
        <v>-165</v>
      </c>
      <c r="G100" s="19"/>
      <c r="H100" s="19"/>
      <c r="I100" s="19"/>
      <c r="J100" s="19"/>
      <c r="K100" s="19">
        <v>7056</v>
      </c>
      <c r="L100" s="19">
        <v>545150</v>
      </c>
      <c r="M100" s="19">
        <v>3364</v>
      </c>
      <c r="N100" s="24">
        <v>3407</v>
      </c>
      <c r="O100" s="24">
        <f t="shared" si="14"/>
        <v>-43</v>
      </c>
      <c r="P100" s="24">
        <v>170</v>
      </c>
      <c r="Q100" s="24">
        <v>236</v>
      </c>
      <c r="R100" s="28"/>
    </row>
    <row r="101" spans="1:18" ht="25.2" customHeight="1">
      <c r="A101" s="13" t="s">
        <v>205</v>
      </c>
      <c r="B101" s="14" t="s">
        <v>206</v>
      </c>
      <c r="C101" s="17">
        <v>1300</v>
      </c>
      <c r="D101" s="20">
        <v>366</v>
      </c>
      <c r="E101" s="19">
        <v>390</v>
      </c>
      <c r="F101" s="19">
        <f t="shared" si="13"/>
        <v>-24</v>
      </c>
      <c r="G101" s="19"/>
      <c r="H101" s="19"/>
      <c r="I101" s="19"/>
      <c r="J101" s="19"/>
      <c r="K101" s="19">
        <v>1818</v>
      </c>
      <c r="L101" s="19">
        <v>149182.13</v>
      </c>
      <c r="M101" s="19">
        <v>637</v>
      </c>
      <c r="N101" s="24">
        <v>916</v>
      </c>
      <c r="O101" s="24">
        <f t="shared" si="14"/>
        <v>-279</v>
      </c>
      <c r="P101" s="24"/>
      <c r="Q101" s="24"/>
      <c r="R101" s="28"/>
    </row>
    <row r="102" spans="1:18" ht="25.2" customHeight="1">
      <c r="A102" s="13" t="s">
        <v>207</v>
      </c>
      <c r="B102" s="14" t="s">
        <v>208</v>
      </c>
      <c r="C102" s="17">
        <v>2500</v>
      </c>
      <c r="D102" s="20">
        <v>496</v>
      </c>
      <c r="E102" s="19">
        <v>466</v>
      </c>
      <c r="F102" s="19">
        <f t="shared" si="13"/>
        <v>30</v>
      </c>
      <c r="G102" s="21"/>
      <c r="H102" s="21"/>
      <c r="I102" s="21"/>
      <c r="J102" s="21"/>
      <c r="K102" s="19">
        <v>3328</v>
      </c>
      <c r="L102" s="19">
        <v>309833.68</v>
      </c>
      <c r="M102" s="19">
        <v>1321</v>
      </c>
      <c r="N102" s="24">
        <v>1837</v>
      </c>
      <c r="O102" s="24">
        <f t="shared" si="14"/>
        <v>-516</v>
      </c>
      <c r="P102" s="24">
        <v>731</v>
      </c>
      <c r="Q102" s="24">
        <v>792</v>
      </c>
      <c r="R102" s="28"/>
    </row>
    <row r="103" spans="1:18" ht="25.2" customHeight="1">
      <c r="A103" s="13" t="s">
        <v>209</v>
      </c>
      <c r="B103" s="14" t="s">
        <v>210</v>
      </c>
      <c r="C103" s="17">
        <v>2156</v>
      </c>
      <c r="D103" s="20">
        <v>770</v>
      </c>
      <c r="E103" s="19">
        <v>561</v>
      </c>
      <c r="F103" s="19">
        <f t="shared" si="13"/>
        <v>209</v>
      </c>
      <c r="G103" s="19"/>
      <c r="H103" s="19"/>
      <c r="I103" s="19"/>
      <c r="J103" s="19"/>
      <c r="K103" s="19">
        <v>772</v>
      </c>
      <c r="L103" s="19">
        <v>71914.929999999993</v>
      </c>
      <c r="M103" s="19">
        <v>328</v>
      </c>
      <c r="N103" s="24">
        <v>426</v>
      </c>
      <c r="O103" s="24">
        <f t="shared" si="14"/>
        <v>-98</v>
      </c>
      <c r="P103" s="24"/>
      <c r="Q103" s="24"/>
      <c r="R103" s="28"/>
    </row>
    <row r="104" spans="1:18">
      <c r="A104" s="31"/>
      <c r="B104" s="32"/>
      <c r="C104" s="31"/>
      <c r="E104" s="33"/>
      <c r="F104" s="33"/>
      <c r="G104" s="33"/>
      <c r="H104" s="33"/>
      <c r="I104" s="33"/>
      <c r="J104" s="33"/>
      <c r="K104" s="31"/>
      <c r="L104" s="31"/>
      <c r="M104" s="31"/>
      <c r="N104" s="31"/>
      <c r="O104" s="31"/>
      <c r="P104" s="31"/>
      <c r="Q104" s="31"/>
      <c r="R104" s="31"/>
    </row>
    <row r="105" spans="1:18">
      <c r="A105" s="31"/>
      <c r="B105" s="32"/>
      <c r="C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</row>
    <row r="106" spans="1:18">
      <c r="A106" s="31"/>
      <c r="B106" s="32"/>
      <c r="C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</row>
    <row r="107" spans="1:18">
      <c r="A107" s="31"/>
      <c r="B107" s="32"/>
      <c r="C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</row>
    <row r="108" spans="1:18">
      <c r="A108" s="31"/>
      <c r="B108" s="32"/>
      <c r="C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</row>
    <row r="109" spans="1:18">
      <c r="A109" s="31"/>
      <c r="B109" s="32"/>
      <c r="C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</row>
    <row r="110" spans="1:18">
      <c r="A110" s="31"/>
      <c r="B110" s="32"/>
      <c r="C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</row>
    <row r="111" spans="1:18">
      <c r="A111" s="31"/>
      <c r="B111" s="32"/>
      <c r="C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</row>
    <row r="112" spans="1:18">
      <c r="A112" s="31"/>
      <c r="B112" s="32"/>
      <c r="C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</row>
    <row r="113" spans="1:18">
      <c r="A113" s="31"/>
      <c r="B113" s="32"/>
      <c r="C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</row>
  </sheetData>
  <mergeCells count="25">
    <mergeCell ref="E6:E7"/>
    <mergeCell ref="C4:J4"/>
    <mergeCell ref="K4:O4"/>
    <mergeCell ref="P4:Q4"/>
    <mergeCell ref="C5:F5"/>
    <mergeCell ref="G5:J5"/>
    <mergeCell ref="K5:L5"/>
    <mergeCell ref="P5:P7"/>
    <mergeCell ref="Q5:Q7"/>
    <mergeCell ref="R4:R7"/>
    <mergeCell ref="A2:R3"/>
    <mergeCell ref="K6:K7"/>
    <mergeCell ref="L6:L7"/>
    <mergeCell ref="M5:M7"/>
    <mergeCell ref="N5:N7"/>
    <mergeCell ref="O5:O7"/>
    <mergeCell ref="F6:F7"/>
    <mergeCell ref="G6:G7"/>
    <mergeCell ref="H6:H7"/>
    <mergeCell ref="I6:I7"/>
    <mergeCell ref="J6:J7"/>
    <mergeCell ref="A4:A7"/>
    <mergeCell ref="B4:B7"/>
    <mergeCell ref="C6:C7"/>
    <mergeCell ref="D6:D7"/>
  </mergeCells>
  <phoneticPr fontId="30" type="noConversion"/>
  <pageMargins left="0.62916666666666698" right="0.51180555555555596" top="0.74791666666666701" bottom="0.74791666666666701" header="0.31388888888888899" footer="0.31388888888888899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指标文</vt:lpstr>
      <vt:lpstr>指标文!Print_Titles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孙磊</dc:creator>
  <cp:lastModifiedBy>孙磊</cp:lastModifiedBy>
  <cp:lastPrinted>2022-05-13T23:28:00Z</cp:lastPrinted>
  <dcterms:created xsi:type="dcterms:W3CDTF">2020-11-18T22:57:00Z</dcterms:created>
  <dcterms:modified xsi:type="dcterms:W3CDTF">2022-07-15T06:57:31Z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2052-10.8.0.6220</vt:lpwstr>
  </property>
  <property fmtid="{D5CDD505-2E9C-101B-9397-08002B2CF9AE}" pid="3" name="ICV">
    <vt:lpwstr>DDC942F2F7B943CA9B948F6A85F8CD9B</vt:lpwstr>
  </property>
</Properties>
</file>